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LABOR FORCE and EMPLOYMENT\Labor Force\2025\"/>
    </mc:Choice>
  </mc:AlternateContent>
  <xr:revisionPtr revIDLastSave="0" documentId="8_{5E42AC9B-5092-4290-A64A-0F558A4F699F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.01c" sheetId="1" r:id="rId1"/>
    <sheet name="Sheet1" sheetId="2" r:id="rId2"/>
  </sheets>
  <externalReferences>
    <externalReference r:id="rId3"/>
  </externalReferences>
  <definedNames>
    <definedName name="Recover">[1]Macro1!$A$71</definedName>
    <definedName name="TableName">"Dummy"</definedName>
    <definedName name="Z_2C045F60_6AB2_44F0_B91E_AB5C1A883BD2_.wvu.PrintArea" localSheetId="0" hidden="1">'.01c'!$A$1:$M$149</definedName>
    <definedName name="Z_2C045F60_6AB2_44F0_B91E_AB5C1A883BD2_.wvu.Rows" localSheetId="0" hidden="1">'.01c'!$1:$5,'.01c'!#REF!,'.01c'!#REF!</definedName>
    <definedName name="Z_F4665436_DFC3_47B1_A482_DE3E62B43168_.wvu.PrintArea" localSheetId="0" hidden="1">'.01c'!$B$1:$L$149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8" i="1" l="1"/>
  <c r="K136" i="1"/>
  <c r="K132" i="1"/>
  <c r="K129" i="1"/>
  <c r="K126" i="1"/>
  <c r="K123" i="1"/>
  <c r="K120" i="1"/>
  <c r="K121" i="1"/>
  <c r="K119" i="1"/>
  <c r="K118" i="1"/>
  <c r="K117" i="1"/>
  <c r="K116" i="1"/>
  <c r="K115" i="1"/>
  <c r="K114" i="1"/>
  <c r="J114" i="1"/>
  <c r="J138" i="1" l="1"/>
  <c r="K137" i="1"/>
  <c r="J137" i="1"/>
  <c r="J136" i="1"/>
  <c r="K135" i="1"/>
  <c r="J135" i="1"/>
  <c r="K134" i="1"/>
  <c r="J134" i="1"/>
  <c r="K133" i="1"/>
  <c r="J133" i="1"/>
  <c r="J129" i="1"/>
  <c r="K128" i="1"/>
  <c r="J128" i="1"/>
  <c r="K127" i="1"/>
  <c r="J127" i="1"/>
  <c r="J126" i="1"/>
  <c r="K125" i="1"/>
  <c r="J125" i="1"/>
  <c r="K124" i="1"/>
  <c r="J124" i="1"/>
  <c r="J132" i="1" l="1"/>
  <c r="J123" i="1"/>
  <c r="J115" i="1"/>
  <c r="J116" i="1"/>
  <c r="J117" i="1"/>
  <c r="J118" i="1"/>
  <c r="J119" i="1"/>
  <c r="J120" i="1"/>
  <c r="I96" i="1" l="1"/>
  <c r="H96" i="1"/>
  <c r="G96" i="1"/>
  <c r="F96" i="1"/>
  <c r="K96" i="1" l="1"/>
  <c r="J96" i="1"/>
  <c r="K94" i="1"/>
  <c r="K93" i="1"/>
  <c r="K92" i="1"/>
  <c r="K91" i="1"/>
  <c r="K90" i="1"/>
  <c r="K89" i="1"/>
  <c r="K88" i="1"/>
  <c r="I87" i="1"/>
  <c r="H87" i="1"/>
  <c r="G87" i="1"/>
  <c r="F87" i="1"/>
  <c r="J87" i="1" l="1"/>
  <c r="K87" i="1"/>
  <c r="I84" i="1"/>
  <c r="I85" i="1"/>
  <c r="F78" i="1"/>
  <c r="I76" i="1"/>
  <c r="J76" i="1" s="1"/>
  <c r="K75" i="1"/>
  <c r="J75" i="1"/>
  <c r="K74" i="1"/>
  <c r="J74" i="1"/>
  <c r="K73" i="1"/>
  <c r="J73" i="1"/>
  <c r="K72" i="1"/>
  <c r="J72" i="1"/>
  <c r="K71" i="1"/>
  <c r="J71" i="1"/>
  <c r="K70" i="1"/>
  <c r="J70" i="1"/>
  <c r="H69" i="1"/>
  <c r="G69" i="1"/>
  <c r="I67" i="1"/>
  <c r="K67" i="1" s="1"/>
  <c r="K66" i="1"/>
  <c r="J66" i="1"/>
  <c r="K65" i="1"/>
  <c r="J65" i="1"/>
  <c r="K64" i="1"/>
  <c r="J64" i="1"/>
  <c r="K63" i="1"/>
  <c r="J63" i="1"/>
  <c r="K62" i="1"/>
  <c r="J62" i="1"/>
  <c r="K61" i="1"/>
  <c r="J61" i="1"/>
  <c r="I60" i="1"/>
  <c r="H60" i="1"/>
  <c r="J60" i="1" s="1"/>
  <c r="G60" i="1"/>
  <c r="I58" i="1"/>
  <c r="K58" i="1" s="1"/>
  <c r="I57" i="1"/>
  <c r="K57" i="1" s="1"/>
  <c r="I56" i="1"/>
  <c r="K56" i="1" s="1"/>
  <c r="I55" i="1"/>
  <c r="K55" i="1" s="1"/>
  <c r="I54" i="1"/>
  <c r="J54" i="1" s="1"/>
  <c r="I53" i="1"/>
  <c r="H52" i="1"/>
  <c r="G52" i="1"/>
  <c r="F52" i="1"/>
  <c r="I50" i="1"/>
  <c r="K50" i="1" s="1"/>
  <c r="I49" i="1"/>
  <c r="J49" i="1" s="1"/>
  <c r="I48" i="1"/>
  <c r="K48" i="1" s="1"/>
  <c r="I47" i="1"/>
  <c r="K47" i="1" s="1"/>
  <c r="I46" i="1"/>
  <c r="K46" i="1" s="1"/>
  <c r="I45" i="1"/>
  <c r="H44" i="1"/>
  <c r="G44" i="1"/>
  <c r="F44" i="1"/>
  <c r="I42" i="1"/>
  <c r="K42" i="1" s="1"/>
  <c r="I41" i="1"/>
  <c r="J41" i="1" s="1"/>
  <c r="I40" i="1"/>
  <c r="J40" i="1" s="1"/>
  <c r="I39" i="1"/>
  <c r="K39" i="1" s="1"/>
  <c r="I38" i="1"/>
  <c r="K38" i="1" s="1"/>
  <c r="I37" i="1"/>
  <c r="G36" i="1"/>
  <c r="F36" i="1"/>
  <c r="I34" i="1"/>
  <c r="K34" i="1" s="1"/>
  <c r="I33" i="1"/>
  <c r="K33" i="1" s="1"/>
  <c r="I32" i="1"/>
  <c r="K32" i="1" s="1"/>
  <c r="I31" i="1"/>
  <c r="J31" i="1" s="1"/>
  <c r="I30" i="1"/>
  <c r="K30" i="1" s="1"/>
  <c r="I29" i="1"/>
  <c r="J29" i="1" s="1"/>
  <c r="H28" i="1"/>
  <c r="G28" i="1"/>
  <c r="F28" i="1"/>
  <c r="K26" i="1"/>
  <c r="J26" i="1"/>
  <c r="K25" i="1"/>
  <c r="J25" i="1"/>
  <c r="K24" i="1"/>
  <c r="J24" i="1"/>
  <c r="K23" i="1"/>
  <c r="J23" i="1"/>
  <c r="K22" i="1"/>
  <c r="J22" i="1"/>
  <c r="K21" i="1"/>
  <c r="J21" i="1"/>
  <c r="I20" i="1"/>
  <c r="H20" i="1"/>
  <c r="G20" i="1"/>
  <c r="F20" i="1"/>
  <c r="I18" i="1"/>
  <c r="K18" i="1" s="1"/>
  <c r="I17" i="1"/>
  <c r="J17" i="1" s="1"/>
  <c r="I16" i="1"/>
  <c r="K16" i="1" s="1"/>
  <c r="I15" i="1"/>
  <c r="K15" i="1" s="1"/>
  <c r="I14" i="1"/>
  <c r="J14" i="1" s="1"/>
  <c r="I13" i="1"/>
  <c r="J13" i="1" s="1"/>
  <c r="H12" i="1"/>
  <c r="G12" i="1"/>
  <c r="F12" i="1"/>
  <c r="G78" i="1"/>
  <c r="H78" i="1"/>
  <c r="K60" i="1" l="1"/>
  <c r="K13" i="1"/>
  <c r="J20" i="1"/>
  <c r="K20" i="1"/>
  <c r="I69" i="1"/>
  <c r="K69" i="1" s="1"/>
  <c r="K76" i="1"/>
  <c r="K40" i="1"/>
  <c r="K17" i="1"/>
  <c r="I36" i="1"/>
  <c r="K36" i="1" s="1"/>
  <c r="K31" i="1"/>
  <c r="I52" i="1"/>
  <c r="J52" i="1" s="1"/>
  <c r="I44" i="1"/>
  <c r="J44" i="1" s="1"/>
  <c r="I28" i="1"/>
  <c r="K28" i="1" s="1"/>
  <c r="J56" i="1"/>
  <c r="J48" i="1"/>
  <c r="J18" i="1"/>
  <c r="J37" i="1"/>
  <c r="K49" i="1"/>
  <c r="J32" i="1"/>
  <c r="J67" i="1"/>
  <c r="K37" i="1"/>
  <c r="K53" i="1"/>
  <c r="K29" i="1"/>
  <c r="J30" i="1"/>
  <c r="K14" i="1"/>
  <c r="J45" i="1"/>
  <c r="K41" i="1"/>
  <c r="J38" i="1"/>
  <c r="J46" i="1"/>
  <c r="J58" i="1"/>
  <c r="J34" i="1"/>
  <c r="K54" i="1"/>
  <c r="J53" i="1"/>
  <c r="J15" i="1"/>
  <c r="J33" i="1"/>
  <c r="K45" i="1"/>
  <c r="I12" i="1"/>
  <c r="K12" i="1" s="1"/>
  <c r="J42" i="1"/>
  <c r="J50" i="1"/>
  <c r="J16" i="1"/>
  <c r="J39" i="1"/>
  <c r="J47" i="1"/>
  <c r="J55" i="1"/>
  <c r="J57" i="1"/>
  <c r="I78" i="1"/>
  <c r="K84" i="1"/>
  <c r="K83" i="1"/>
  <c r="K82" i="1"/>
  <c r="K81" i="1"/>
  <c r="K80" i="1"/>
  <c r="K79" i="1"/>
  <c r="K52" i="1" l="1"/>
  <c r="K44" i="1"/>
  <c r="J69" i="1"/>
  <c r="J36" i="1"/>
  <c r="J78" i="1"/>
  <c r="K78" i="1"/>
  <c r="J28" i="1"/>
  <c r="J12" i="1"/>
  <c r="K85" i="1"/>
</calcChain>
</file>

<file path=xl/sharedStrings.xml><?xml version="1.0" encoding="utf-8"?>
<sst xmlns="http://schemas.openxmlformats.org/spreadsheetml/2006/main" count="185" uniqueCount="31">
  <si>
    <t>Year</t>
  </si>
  <si>
    <t>Ages</t>
  </si>
  <si>
    <t>Labour Force</t>
  </si>
  <si>
    <t>Total Employed</t>
  </si>
  <si>
    <t>All 15+</t>
  </si>
  <si>
    <t>15 - 24</t>
  </si>
  <si>
    <t>25 - 34</t>
  </si>
  <si>
    <t>35 - 44</t>
  </si>
  <si>
    <t>Working Age Population 15+</t>
  </si>
  <si>
    <t>Total Unemployed</t>
  </si>
  <si>
    <r>
      <t>Participation Rate (%)</t>
    </r>
    <r>
      <rPr>
        <b/>
        <vertAlign val="superscript"/>
        <sz val="10"/>
        <rFont val="Arial"/>
        <family val="2"/>
      </rPr>
      <t>1</t>
    </r>
  </si>
  <si>
    <r>
      <t>UnemploymentRate (%)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</si>
  <si>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45 - 54</t>
  </si>
  <si>
    <t>55 - 64</t>
  </si>
  <si>
    <t>65+</t>
  </si>
  <si>
    <t>26 - 34</t>
  </si>
  <si>
    <t>36 - 44</t>
  </si>
  <si>
    <t>46 - 54</t>
  </si>
  <si>
    <t>56 - 64</t>
  </si>
  <si>
    <t>DK/NS</t>
  </si>
  <si>
    <t>…</t>
  </si>
  <si>
    <t>...</t>
  </si>
  <si>
    <t>LabourForce</t>
  </si>
  <si>
    <t>1.00</t>
  </si>
  <si>
    <t>Count</t>
  </si>
  <si>
    <t>10YAgeRecode</t>
  </si>
  <si>
    <t>Total</t>
  </si>
  <si>
    <t>0 - 14</t>
  </si>
  <si>
    <t>1</t>
  </si>
  <si>
    <t>Employment Activity by Age Groups, 2013 - 2025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</si>
  <si>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Labour Force Surveys 2013-2025, Census 2021, Economics and Statistics Office (ESO)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</si>
</sst>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#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1"/>
      <name val="Book Antiqua"/>
      <family val="1"/>
    </font>
    <font>
      <b/>
      <sz val="11"/>
      <color indexed="16"/>
      <name val="Book Antiqua"/>
      <family val="1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</font>
    <font>
      <sz val="9"/>
      <color indexed="8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65" fontId="0" fillId="0" borderId="0" xfId="1" applyNumberFormat="1" applyFont="1" applyFill="1" applyBorder="1"/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165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Fill="1" applyBorder="1"/>
    <xf numFmtId="165" fontId="1" fillId="0" borderId="0" xfId="1" applyNumberFormat="1" applyFill="1" applyBorder="1"/>
    <xf numFmtId="1" fontId="0" fillId="0" borderId="0" xfId="0" applyNumberFormat="1"/>
    <xf numFmtId="165" fontId="1" fillId="0" borderId="0" xfId="1" applyNumberFormat="1" applyFont="1" applyFill="1"/>
    <xf numFmtId="43" fontId="0" fillId="0" borderId="0" xfId="0" applyNumberFormat="1"/>
    <xf numFmtId="165" fontId="1" fillId="0" borderId="0" xfId="1" applyNumberFormat="1" applyFont="1" applyFill="1" applyBorder="1" applyAlignment="1" applyProtection="1">
      <alignment horizontal="right"/>
    </xf>
    <xf numFmtId="165" fontId="1" fillId="0" borderId="0" xfId="1" applyNumberFormat="1" applyFont="1" applyFill="1" applyBorder="1" applyAlignment="1" applyProtection="1"/>
    <xf numFmtId="0" fontId="0" fillId="0" borderId="2" xfId="0" applyBorder="1" applyAlignment="1">
      <alignment horizontal="center"/>
    </xf>
    <xf numFmtId="0" fontId="0" fillId="0" borderId="2" xfId="0" applyBorder="1"/>
    <xf numFmtId="165" fontId="1" fillId="0" borderId="2" xfId="1" applyNumberFormat="1" applyFont="1" applyFill="1" applyBorder="1"/>
    <xf numFmtId="165" fontId="1" fillId="0" borderId="2" xfId="1" applyNumberFormat="1" applyFill="1" applyBorder="1"/>
    <xf numFmtId="164" fontId="1" fillId="0" borderId="2" xfId="0" applyNumberFormat="1" applyFont="1" applyBorder="1"/>
    <xf numFmtId="0" fontId="6" fillId="0" borderId="0" xfId="0" applyFont="1"/>
    <xf numFmtId="165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Border="1"/>
    <xf numFmtId="165" fontId="6" fillId="0" borderId="0" xfId="1" applyNumberFormat="1" applyFont="1" applyFill="1"/>
    <xf numFmtId="164" fontId="6" fillId="0" borderId="0" xfId="0" applyNumberFormat="1" applyFont="1"/>
    <xf numFmtId="43" fontId="5" fillId="0" borderId="0" xfId="0" applyNumberFormat="1" applyFont="1"/>
    <xf numFmtId="166" fontId="5" fillId="0" borderId="0" xfId="0" applyNumberFormat="1" applyFont="1"/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ill="1" applyBorder="1" applyAlignment="1">
      <alignment horizontal="right"/>
    </xf>
    <xf numFmtId="164" fontId="0" fillId="0" borderId="0" xfId="0" applyNumberFormat="1"/>
    <xf numFmtId="165" fontId="5" fillId="0" borderId="0" xfId="1" applyNumberFormat="1" applyFont="1" applyFill="1" applyBorder="1"/>
    <xf numFmtId="0" fontId="9" fillId="0" borderId="6" xfId="10" applyFont="1" applyBorder="1" applyAlignment="1">
      <alignment horizontal="center" wrapText="1"/>
    </xf>
    <xf numFmtId="0" fontId="9" fillId="0" borderId="7" xfId="10" applyFont="1" applyBorder="1" applyAlignment="1">
      <alignment horizontal="center" wrapText="1"/>
    </xf>
    <xf numFmtId="0" fontId="9" fillId="0" borderId="11" xfId="10" applyFont="1" applyBorder="1" applyAlignment="1">
      <alignment horizontal="center"/>
    </xf>
    <xf numFmtId="0" fontId="9" fillId="0" borderId="12" xfId="10" applyFont="1" applyBorder="1" applyAlignment="1">
      <alignment horizontal="center"/>
    </xf>
    <xf numFmtId="0" fontId="9" fillId="0" borderId="15" xfId="10" applyFont="1" applyBorder="1" applyAlignment="1">
      <alignment horizontal="center" wrapText="1"/>
    </xf>
    <xf numFmtId="0" fontId="9" fillId="0" borderId="16" xfId="10" applyFont="1" applyBorder="1" applyAlignment="1">
      <alignment horizontal="center" wrapText="1"/>
    </xf>
    <xf numFmtId="0" fontId="9" fillId="0" borderId="17" xfId="10" applyFont="1" applyBorder="1" applyAlignment="1">
      <alignment horizontal="center" wrapText="1"/>
    </xf>
    <xf numFmtId="0" fontId="9" fillId="0" borderId="4" xfId="10" applyFont="1" applyBorder="1" applyAlignment="1">
      <alignment horizontal="left" vertical="top" wrapText="1"/>
    </xf>
    <xf numFmtId="167" fontId="9" fillId="0" borderId="18" xfId="10" applyNumberFormat="1" applyFont="1" applyBorder="1" applyAlignment="1">
      <alignment horizontal="right" vertical="top"/>
    </xf>
    <xf numFmtId="167" fontId="9" fillId="0" borderId="19" xfId="10" applyNumberFormat="1" applyFont="1" applyBorder="1" applyAlignment="1">
      <alignment horizontal="right" vertical="top"/>
    </xf>
    <xf numFmtId="167" fontId="9" fillId="0" borderId="20" xfId="10" applyNumberFormat="1" applyFont="1" applyBorder="1" applyAlignment="1">
      <alignment horizontal="right" vertical="top"/>
    </xf>
    <xf numFmtId="0" fontId="9" fillId="0" borderId="9" xfId="10" applyFont="1" applyBorder="1" applyAlignment="1">
      <alignment horizontal="left" vertical="top" wrapText="1"/>
    </xf>
    <xf numFmtId="167" fontId="9" fillId="0" borderId="21" xfId="10" applyNumberFormat="1" applyFont="1" applyBorder="1" applyAlignment="1">
      <alignment horizontal="right" vertical="top"/>
    </xf>
    <xf numFmtId="167" fontId="9" fillId="0" borderId="22" xfId="10" applyNumberFormat="1" applyFont="1" applyBorder="1" applyAlignment="1">
      <alignment horizontal="right" vertical="top"/>
    </xf>
    <xf numFmtId="167" fontId="9" fillId="0" borderId="23" xfId="10" applyNumberFormat="1" applyFont="1" applyBorder="1" applyAlignment="1">
      <alignment horizontal="right" vertical="top"/>
    </xf>
    <xf numFmtId="0" fontId="9" fillId="0" borderId="14" xfId="10" applyFont="1" applyBorder="1" applyAlignment="1">
      <alignment horizontal="left" vertical="top" wrapText="1"/>
    </xf>
    <xf numFmtId="167" fontId="9" fillId="0" borderId="24" xfId="10" applyNumberFormat="1" applyFont="1" applyBorder="1" applyAlignment="1">
      <alignment horizontal="right" vertical="top"/>
    </xf>
    <xf numFmtId="167" fontId="9" fillId="0" borderId="25" xfId="10" applyNumberFormat="1" applyFont="1" applyBorder="1" applyAlignment="1">
      <alignment horizontal="right" vertical="top"/>
    </xf>
    <xf numFmtId="167" fontId="9" fillId="0" borderId="26" xfId="10" applyNumberFormat="1" applyFont="1" applyBorder="1" applyAlignment="1">
      <alignment horizontal="right" vertical="top"/>
    </xf>
    <xf numFmtId="0" fontId="9" fillId="0" borderId="0" xfId="10" applyFont="1" applyAlignment="1">
      <alignment horizontal="center" wrapText="1"/>
    </xf>
    <xf numFmtId="0" fontId="9" fillId="0" borderId="0" xfId="10" applyFont="1" applyAlignment="1">
      <alignment horizontal="center"/>
    </xf>
    <xf numFmtId="0" fontId="9" fillId="0" borderId="0" xfId="10" applyFont="1" applyAlignment="1">
      <alignment horizontal="left" vertical="top" wrapText="1"/>
    </xf>
    <xf numFmtId="167" fontId="9" fillId="0" borderId="0" xfId="10" applyNumberFormat="1" applyFont="1" applyAlignment="1">
      <alignment horizontal="right" vertical="top"/>
    </xf>
    <xf numFmtId="0" fontId="9" fillId="0" borderId="0" xfId="10" applyFont="1" applyAlignment="1">
      <alignment wrapText="1"/>
    </xf>
    <xf numFmtId="0" fontId="9" fillId="0" borderId="0" xfId="10" applyFont="1" applyAlignment="1">
      <alignment vertical="top" wrapText="1"/>
    </xf>
    <xf numFmtId="0" fontId="9" fillId="0" borderId="10" xfId="10" applyFont="1" applyBorder="1" applyAlignment="1">
      <alignment horizontal="center" wrapText="1"/>
    </xf>
    <xf numFmtId="167" fontId="9" fillId="0" borderId="0" xfId="10" applyNumberFormat="1" applyFont="1" applyAlignment="1">
      <alignment vertical="top"/>
    </xf>
    <xf numFmtId="0" fontId="9" fillId="0" borderId="3" xfId="10" applyFont="1" applyBorder="1" applyAlignment="1">
      <alignment horizontal="left" wrapText="1"/>
    </xf>
    <xf numFmtId="0" fontId="9" fillId="0" borderId="4" xfId="10" applyFont="1" applyBorder="1" applyAlignment="1">
      <alignment horizontal="left" wrapText="1"/>
    </xf>
    <xf numFmtId="0" fontId="9" fillId="0" borderId="8" xfId="10" applyFont="1" applyBorder="1" applyAlignment="1">
      <alignment horizontal="left" wrapText="1"/>
    </xf>
    <xf numFmtId="0" fontId="9" fillId="0" borderId="9" xfId="10" applyFont="1" applyBorder="1" applyAlignment="1">
      <alignment horizontal="left" wrapText="1"/>
    </xf>
    <xf numFmtId="0" fontId="9" fillId="0" borderId="13" xfId="10" applyFont="1" applyBorder="1" applyAlignment="1">
      <alignment horizontal="left" wrapText="1"/>
    </xf>
    <xf numFmtId="0" fontId="9" fillId="0" borderId="14" xfId="10" applyFont="1" applyBorder="1" applyAlignment="1">
      <alignment horizontal="left" wrapText="1"/>
    </xf>
    <xf numFmtId="0" fontId="9" fillId="0" borderId="5" xfId="10" applyFont="1" applyBorder="1" applyAlignment="1">
      <alignment horizontal="center" wrapText="1"/>
    </xf>
    <xf numFmtId="0" fontId="9" fillId="0" borderId="6" xfId="10" applyFont="1" applyBorder="1" applyAlignment="1">
      <alignment horizontal="center" wrapText="1"/>
    </xf>
    <xf numFmtId="0" fontId="9" fillId="0" borderId="3" xfId="10" applyFont="1" applyBorder="1" applyAlignment="1">
      <alignment horizontal="left" vertical="top" wrapText="1"/>
    </xf>
    <xf numFmtId="0" fontId="9" fillId="0" borderId="8" xfId="10" applyFont="1" applyBorder="1" applyAlignment="1">
      <alignment horizontal="left" vertical="top" wrapText="1"/>
    </xf>
    <xf numFmtId="0" fontId="9" fillId="0" borderId="13" xfId="1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0" xfId="0" applyFill="1"/>
    <xf numFmtId="164" fontId="1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/>
    <xf numFmtId="0" fontId="5" fillId="0" borderId="0" xfId="0" applyFont="1" applyFill="1"/>
    <xf numFmtId="0" fontId="5" fillId="0" borderId="0" xfId="0" applyFont="1"/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Comma 3" xfId="5" xr:uid="{00000000-0005-0000-0000-000004000000}"/>
    <cellStyle name="Comma 3 2" xfId="6" xr:uid="{00000000-0005-0000-0000-000005000000}"/>
    <cellStyle name="Comma 4" xfId="7" xr:uid="{00000000-0005-0000-0000-000006000000}"/>
    <cellStyle name="Comma 5" xfId="8" xr:uid="{00000000-0005-0000-0000-000007000000}"/>
    <cellStyle name="Normal" xfId="0" builtinId="0"/>
    <cellStyle name="Normal 2" xfId="9" xr:uid="{00000000-0005-0000-0000-000009000000}"/>
    <cellStyle name="Normal_.01c" xfId="10" xr:uid="{F1B42A3B-3C79-4791-9239-DA3CA8142B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552450</xdr:colOff>
          <xdr:row>3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0</xdr:row>
          <xdr:rowOff>0</xdr:rowOff>
        </xdr:from>
        <xdr:to>
          <xdr:col>0</xdr:col>
          <xdr:colOff>600075</xdr:colOff>
          <xdr:row>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ompendium%20of%20Statistics/2010%20Compendium/Data/Work%20Permits%20by%20Nationality%2031-dec-2010.xls" TargetMode="External"/><Relationship Id="rId1" Type="http://schemas.openxmlformats.org/officeDocument/2006/relationships/externalLinkPath" Target="/Compendium%20of%20Statistics/2010%20Compendium/Data/Work%20Permits%20by%20Nationality%2031-dec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s By Location &amp; Nationalit"/>
      <sheetName val="Macro1"/>
    </sheetNames>
    <sheetDataSet>
      <sheetData sheetId="0"/>
      <sheetData sheetId="1">
        <row r="71">
          <cell r="A7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52"/>
  <sheetViews>
    <sheetView tabSelected="1" topLeftCell="A3" zoomScaleNormal="100" zoomScaleSheetLayoutView="90" workbookViewId="0">
      <selection activeCell="T151" sqref="T151"/>
    </sheetView>
  </sheetViews>
  <sheetFormatPr defaultColWidth="9.140625" defaultRowHeight="12.75" x14ac:dyDescent="0.2"/>
  <cols>
    <col min="3" max="3" width="6.28515625" customWidth="1"/>
    <col min="4" max="4" width="1.42578125" customWidth="1"/>
    <col min="5" max="5" width="7.85546875" customWidth="1"/>
    <col min="6" max="6" width="13" customWidth="1"/>
    <col min="7" max="7" width="10.28515625" bestFit="1" customWidth="1"/>
    <col min="8" max="8" width="11.140625" customWidth="1"/>
    <col min="9" max="9" width="13.42578125" customWidth="1"/>
    <col min="10" max="10" width="14" customWidth="1"/>
    <col min="11" max="11" width="14.7109375" customWidth="1"/>
    <col min="12" max="12" width="2.140625" customWidth="1"/>
    <col min="14" max="14" width="14" bestFit="1" customWidth="1"/>
    <col min="15" max="15" width="10.28515625" bestFit="1" customWidth="1"/>
    <col min="16" max="16" width="14" bestFit="1" customWidth="1"/>
  </cols>
  <sheetData>
    <row r="1" spans="2:13" x14ac:dyDescent="0.2">
      <c r="E1" s="1"/>
      <c r="F1" s="2"/>
    </row>
    <row r="2" spans="2:13" x14ac:dyDescent="0.2">
      <c r="E2" s="1"/>
      <c r="F2" s="2"/>
    </row>
    <row r="3" spans="2:13" ht="15" x14ac:dyDescent="0.25">
      <c r="E3" s="1"/>
      <c r="F3" s="2"/>
      <c r="H3" s="3"/>
      <c r="I3" s="3"/>
      <c r="J3" s="3"/>
      <c r="K3" s="3"/>
      <c r="L3" s="3"/>
      <c r="M3" s="4"/>
    </row>
    <row r="4" spans="2:13" ht="9" customHeight="1" x14ac:dyDescent="0.2">
      <c r="E4" s="1"/>
      <c r="F4" s="2"/>
    </row>
    <row r="5" spans="2:13" x14ac:dyDescent="0.2">
      <c r="E5" s="1"/>
      <c r="F5" s="2"/>
    </row>
    <row r="6" spans="2:13" x14ac:dyDescent="0.2">
      <c r="E6" s="1"/>
      <c r="F6" s="2"/>
    </row>
    <row r="7" spans="2:13" ht="15.75" x14ac:dyDescent="0.25">
      <c r="B7" s="5"/>
      <c r="C7" s="82" t="s">
        <v>29</v>
      </c>
      <c r="D7" s="82"/>
      <c r="E7" s="82"/>
      <c r="F7" s="82"/>
      <c r="G7" s="82"/>
      <c r="H7" s="82"/>
      <c r="I7" s="82"/>
      <c r="J7" s="82"/>
      <c r="K7" s="82"/>
      <c r="L7" s="6"/>
    </row>
    <row r="8" spans="2:13" ht="12.75" customHeight="1" x14ac:dyDescent="0.25">
      <c r="B8" s="5"/>
      <c r="C8" s="7"/>
      <c r="D8" s="7"/>
      <c r="E8" s="7"/>
      <c r="F8" s="7"/>
      <c r="G8" s="7"/>
      <c r="H8" s="7"/>
      <c r="I8" s="7"/>
      <c r="J8" s="7"/>
      <c r="K8" s="7"/>
      <c r="L8" s="6"/>
    </row>
    <row r="9" spans="2:13" x14ac:dyDescent="0.2">
      <c r="E9" s="2"/>
      <c r="F9" s="2"/>
    </row>
    <row r="10" spans="2:13" ht="38.25" customHeight="1" x14ac:dyDescent="0.2">
      <c r="C10" s="8" t="s">
        <v>0</v>
      </c>
      <c r="D10" s="8"/>
      <c r="E10" s="8" t="s">
        <v>1</v>
      </c>
      <c r="F10" s="9" t="s">
        <v>8</v>
      </c>
      <c r="G10" s="9" t="s">
        <v>2</v>
      </c>
      <c r="H10" s="9" t="s">
        <v>3</v>
      </c>
      <c r="I10" s="9" t="s">
        <v>9</v>
      </c>
      <c r="J10" s="9" t="s">
        <v>10</v>
      </c>
      <c r="K10" s="9" t="s">
        <v>11</v>
      </c>
      <c r="L10" s="10"/>
    </row>
    <row r="11" spans="2:13" hidden="1" x14ac:dyDescent="0.2">
      <c r="F11" s="11"/>
      <c r="G11" s="11"/>
      <c r="H11" s="11"/>
      <c r="I11" s="11"/>
      <c r="J11" s="12"/>
      <c r="K11" s="12"/>
    </row>
    <row r="12" spans="2:13" ht="14.25" hidden="1" x14ac:dyDescent="0.2">
      <c r="C12" s="13">
        <v>2011</v>
      </c>
      <c r="D12" s="14"/>
      <c r="E12" s="15" t="s">
        <v>4</v>
      </c>
      <c r="F12" s="16">
        <f>SUM(F13:F18)</f>
        <v>45450</v>
      </c>
      <c r="G12" s="16">
        <f>SUM(G13:G18)</f>
        <v>37620.023674415628</v>
      </c>
      <c r="H12" s="16">
        <f>SUM(H13:H18)</f>
        <v>35266.934696431839</v>
      </c>
      <c r="I12" s="16">
        <f>SUM(I13:I18)</f>
        <v>2353.0889779837912</v>
      </c>
      <c r="J12" s="17">
        <f>((H12+I12)/F12)*100</f>
        <v>82.772329316646037</v>
      </c>
      <c r="K12" s="17">
        <f>(I12/G12)*100</f>
        <v>6.2548843625105528</v>
      </c>
      <c r="M12" s="18"/>
    </row>
    <row r="13" spans="2:13" hidden="1" x14ac:dyDescent="0.2">
      <c r="C13" s="19"/>
      <c r="D13" s="19"/>
      <c r="E13" s="2" t="s">
        <v>5</v>
      </c>
      <c r="F13" s="20">
        <v>5586</v>
      </c>
      <c r="G13" s="24">
        <v>3071.1459131456927</v>
      </c>
      <c r="H13" s="24">
        <v>2432.4303027681617</v>
      </c>
      <c r="I13" s="22">
        <f>G13-H13</f>
        <v>638.71561037753099</v>
      </c>
      <c r="J13" s="12">
        <f>((H13+I13)/F13)*100</f>
        <v>54.979339655311364</v>
      </c>
      <c r="K13" s="12">
        <f>(I13/G13)*100</f>
        <v>20.797305906032697</v>
      </c>
    </row>
    <row r="14" spans="2:13" hidden="1" x14ac:dyDescent="0.2">
      <c r="C14" s="19"/>
      <c r="D14" s="19"/>
      <c r="E14" s="2" t="s">
        <v>6</v>
      </c>
      <c r="F14" s="20">
        <v>10058</v>
      </c>
      <c r="G14" s="24">
        <v>9492.5772719843353</v>
      </c>
      <c r="H14" s="24">
        <v>8999.1165283657429</v>
      </c>
      <c r="I14" s="22">
        <f>G14-H14</f>
        <v>493.46074361859246</v>
      </c>
      <c r="J14" s="12">
        <f>((H14+I14)/F14)*100</f>
        <v>94.378378126708441</v>
      </c>
      <c r="K14" s="12">
        <f>(I14/G14)*100</f>
        <v>5.1983853223397469</v>
      </c>
      <c r="M14" s="23"/>
    </row>
    <row r="15" spans="2:13" hidden="1" x14ac:dyDescent="0.2">
      <c r="C15" s="19"/>
      <c r="D15" s="19"/>
      <c r="E15" s="2" t="s">
        <v>7</v>
      </c>
      <c r="F15" s="20">
        <v>13286</v>
      </c>
      <c r="G15" s="24">
        <v>12506.884073143563</v>
      </c>
      <c r="H15" s="24">
        <v>11973.165295183166</v>
      </c>
      <c r="I15" s="22">
        <f>G15-H15</f>
        <v>533.71877796039735</v>
      </c>
      <c r="J15" s="12">
        <f>((H15+I15)/F15)*100</f>
        <v>94.135812683603518</v>
      </c>
      <c r="K15" s="12">
        <f>(I15/G15)*100</f>
        <v>4.2674000561536269</v>
      </c>
    </row>
    <row r="16" spans="2:13" hidden="1" x14ac:dyDescent="0.2">
      <c r="C16" s="19"/>
      <c r="D16" s="19"/>
      <c r="E16" s="2" t="s">
        <v>12</v>
      </c>
      <c r="F16" s="20">
        <v>9400</v>
      </c>
      <c r="G16" s="24">
        <v>8546.5135540336541</v>
      </c>
      <c r="H16" s="24">
        <v>8111.022543893796</v>
      </c>
      <c r="I16" s="22">
        <f>G16-H16</f>
        <v>435.49101013985819</v>
      </c>
      <c r="J16" s="12">
        <f>((H16+I16)/F16)*100</f>
        <v>90.920356957804827</v>
      </c>
      <c r="K16" s="12">
        <f>(I16/G16)*100</f>
        <v>5.0955399226427449</v>
      </c>
    </row>
    <row r="17" spans="3:13" hidden="1" x14ac:dyDescent="0.2">
      <c r="C17" s="19"/>
      <c r="D17" s="19"/>
      <c r="E17" t="s">
        <v>13</v>
      </c>
      <c r="F17" s="20">
        <v>4396</v>
      </c>
      <c r="G17" s="24">
        <v>3243.5578541928799</v>
      </c>
      <c r="H17" s="24">
        <v>3058.8554075670372</v>
      </c>
      <c r="I17" s="22">
        <f>G17-H17</f>
        <v>184.70244662584264</v>
      </c>
      <c r="J17" s="12">
        <f>((H17+I17)/F17)*100</f>
        <v>73.784300595834395</v>
      </c>
      <c r="K17" s="12">
        <f>(I17/G17)*100</f>
        <v>5.69443971492852</v>
      </c>
    </row>
    <row r="18" spans="3:13" hidden="1" x14ac:dyDescent="0.2">
      <c r="C18" s="19"/>
      <c r="D18" s="19"/>
      <c r="E18" t="s">
        <v>14</v>
      </c>
      <c r="F18" s="20">
        <v>2724</v>
      </c>
      <c r="G18" s="24">
        <v>759.34500791550749</v>
      </c>
      <c r="H18" s="24">
        <v>692.34461865393791</v>
      </c>
      <c r="I18" s="22">
        <f>G18-H18</f>
        <v>67.00038926156958</v>
      </c>
      <c r="J18" s="12">
        <f>((H18+I18)/F18)*100</f>
        <v>27.876101612169879</v>
      </c>
      <c r="K18" s="12">
        <f>(I18/G18)*100</f>
        <v>8.8234450168433494</v>
      </c>
    </row>
    <row r="19" spans="3:13" hidden="1" x14ac:dyDescent="0.2">
      <c r="C19" s="19"/>
      <c r="D19" s="19"/>
      <c r="E19" s="2"/>
      <c r="F19" s="20"/>
      <c r="G19" s="21"/>
      <c r="H19" s="11"/>
      <c r="I19" s="22"/>
      <c r="J19" s="12"/>
      <c r="K19" s="12"/>
    </row>
    <row r="20" spans="3:13" ht="14.25" hidden="1" x14ac:dyDescent="0.2">
      <c r="C20" s="13">
        <v>2012</v>
      </c>
      <c r="D20" s="14"/>
      <c r="E20" s="15" t="s">
        <v>4</v>
      </c>
      <c r="F20" s="16">
        <f>SUM(F21:F26)</f>
        <v>46375.411335526689</v>
      </c>
      <c r="G20" s="16">
        <f>SUM(G21:G26)</f>
        <v>38810.963003261706</v>
      </c>
      <c r="H20" s="16">
        <f>SUM(H21:H26)</f>
        <v>36401.331900067948</v>
      </c>
      <c r="I20" s="16">
        <f>SUM(I21:I26)</f>
        <v>2409.631103193773</v>
      </c>
      <c r="J20" s="17">
        <f>((H20+I20)/F20)*100</f>
        <v>83.688665794172508</v>
      </c>
      <c r="K20" s="17">
        <f>(I20/G20)*100</f>
        <v>6.2086351812276996</v>
      </c>
    </row>
    <row r="21" spans="3:13" hidden="1" x14ac:dyDescent="0.2">
      <c r="C21" s="19"/>
      <c r="D21" s="19"/>
      <c r="E21" s="2" t="s">
        <v>5</v>
      </c>
      <c r="F21" s="26">
        <v>5592.4687828427441</v>
      </c>
      <c r="G21" s="27">
        <v>3250.9184520721246</v>
      </c>
      <c r="H21" s="27">
        <v>2560.3637938829447</v>
      </c>
      <c r="I21" s="27">
        <v>690.55465818917571</v>
      </c>
      <c r="J21" s="12">
        <f>((H21+I21)/F21)*100</f>
        <v>58.130292332532697</v>
      </c>
      <c r="K21" s="12">
        <f>(I21/G21)*100</f>
        <v>21.241832681131033</v>
      </c>
    </row>
    <row r="22" spans="3:13" hidden="1" x14ac:dyDescent="0.2">
      <c r="C22" s="19"/>
      <c r="D22" s="19"/>
      <c r="E22" s="2" t="s">
        <v>6</v>
      </c>
      <c r="F22" s="26">
        <v>10554.882576435231</v>
      </c>
      <c r="G22" s="27">
        <v>9746.8315784542865</v>
      </c>
      <c r="H22" s="27">
        <v>9274.3109756101348</v>
      </c>
      <c r="I22" s="27">
        <v>472.5206028441566</v>
      </c>
      <c r="J22" s="12">
        <f>((H22+I22)/F22)*100</f>
        <v>92.344291922441755</v>
      </c>
      <c r="K22" s="12">
        <f>(I22/G22)*100</f>
        <v>4.8479405747471827</v>
      </c>
    </row>
    <row r="23" spans="3:13" hidden="1" x14ac:dyDescent="0.2">
      <c r="C23" s="19"/>
      <c r="D23" s="19"/>
      <c r="E23" s="2" t="s">
        <v>7</v>
      </c>
      <c r="F23" s="26">
        <v>12892.338847994237</v>
      </c>
      <c r="G23" s="27">
        <v>12357.414975020029</v>
      </c>
      <c r="H23" s="27">
        <v>11894.616678586772</v>
      </c>
      <c r="I23" s="27">
        <v>462.79829643326525</v>
      </c>
      <c r="J23" s="12">
        <f>((H23+I23)/F23)*100</f>
        <v>95.850839174480569</v>
      </c>
      <c r="K23" s="12">
        <f>(I23/G23)*100</f>
        <v>3.7451060546950283</v>
      </c>
    </row>
    <row r="24" spans="3:13" hidden="1" x14ac:dyDescent="0.2">
      <c r="C24" s="19"/>
      <c r="D24" s="19"/>
      <c r="E24" s="2" t="s">
        <v>12</v>
      </c>
      <c r="F24" s="26">
        <v>8981.0337126550112</v>
      </c>
      <c r="G24" s="27">
        <v>8339.9192493813789</v>
      </c>
      <c r="H24" s="27">
        <v>7889.2799928484565</v>
      </c>
      <c r="I24" s="27">
        <v>450.63925653292637</v>
      </c>
      <c r="J24" s="12">
        <f>((H24+I24)/F24)*100</f>
        <v>92.861462457598336</v>
      </c>
      <c r="K24" s="12">
        <f>(I24/G24)*100</f>
        <v>5.4034007171754448</v>
      </c>
    </row>
    <row r="25" spans="3:13" hidden="1" x14ac:dyDescent="0.2">
      <c r="C25" s="19"/>
      <c r="D25" s="19"/>
      <c r="E25" t="s">
        <v>13</v>
      </c>
      <c r="F25" s="26">
        <v>5011.3208562097279</v>
      </c>
      <c r="G25" s="27">
        <v>4080.046761050131</v>
      </c>
      <c r="H25" s="27">
        <v>3842.5680928833276</v>
      </c>
      <c r="I25" s="27">
        <v>237.47866816680195</v>
      </c>
      <c r="J25" s="12">
        <f>((H25+I25)/F25)*100</f>
        <v>81.416594110001569</v>
      </c>
      <c r="K25" s="12">
        <f>(I25/G25)*100</f>
        <v>5.8204888834577764</v>
      </c>
    </row>
    <row r="26" spans="3:13" hidden="1" x14ac:dyDescent="0.2">
      <c r="C26" s="19"/>
      <c r="D26" s="19"/>
      <c r="E26" t="s">
        <v>14</v>
      </c>
      <c r="F26" s="26">
        <v>3343.3665593897376</v>
      </c>
      <c r="G26" s="27">
        <v>1035.8319872837631</v>
      </c>
      <c r="H26" s="27">
        <v>940.19236625631618</v>
      </c>
      <c r="I26" s="27">
        <v>95.639621027446879</v>
      </c>
      <c r="J26" s="12">
        <f>((H26+I26)/F26)*100</f>
        <v>30.981705681498255</v>
      </c>
      <c r="K26" s="12">
        <f>(I26/G26)*100</f>
        <v>9.233121027497937</v>
      </c>
    </row>
    <row r="27" spans="3:13" x14ac:dyDescent="0.2">
      <c r="C27" s="19"/>
      <c r="D27" s="19"/>
      <c r="E27" s="2"/>
      <c r="F27" s="20"/>
      <c r="G27" s="21"/>
      <c r="H27" s="11"/>
      <c r="I27" s="22"/>
      <c r="J27" s="12"/>
      <c r="K27" s="12"/>
    </row>
    <row r="28" spans="3:13" ht="14.25" x14ac:dyDescent="0.2">
      <c r="C28" s="13">
        <v>2013</v>
      </c>
      <c r="D28" s="14"/>
      <c r="E28" s="15" t="s">
        <v>4</v>
      </c>
      <c r="F28" s="16">
        <f>SUM(F29:F34)</f>
        <v>46394.15</v>
      </c>
      <c r="G28" s="16">
        <f>SUM(G29:G34)</f>
        <v>38521.269999999997</v>
      </c>
      <c r="H28" s="16">
        <f>SUM(H29:H34)</f>
        <v>36105.909999999996</v>
      </c>
      <c r="I28" s="16">
        <f>SUM(I29:I34)</f>
        <v>2415.3600000000024</v>
      </c>
      <c r="J28" s="17">
        <f>((H28+I28)/F28)*100</f>
        <v>83.03044672658082</v>
      </c>
      <c r="K28" s="17">
        <f>(I28/G28)*100</f>
        <v>6.2701982567033809</v>
      </c>
      <c r="M28" s="25"/>
    </row>
    <row r="29" spans="3:13" x14ac:dyDescent="0.2">
      <c r="C29" s="19"/>
      <c r="D29" s="19"/>
      <c r="E29" s="2" t="s">
        <v>5</v>
      </c>
      <c r="F29" s="20">
        <v>5794.46</v>
      </c>
      <c r="G29" s="21">
        <v>3189.74</v>
      </c>
      <c r="H29" s="22">
        <v>2416.4</v>
      </c>
      <c r="I29" s="22">
        <f>G29-H29</f>
        <v>773.33999999999969</v>
      </c>
      <c r="J29" s="12">
        <f>((H29+I29)/F29)*100</f>
        <v>55.04809766570137</v>
      </c>
      <c r="K29" s="12">
        <f>(I29/G29)*100</f>
        <v>24.24460927849918</v>
      </c>
    </row>
    <row r="30" spans="3:13" x14ac:dyDescent="0.2">
      <c r="C30" s="19"/>
      <c r="D30" s="19"/>
      <c r="E30" s="2" t="s">
        <v>6</v>
      </c>
      <c r="F30" s="20">
        <v>9780.43</v>
      </c>
      <c r="G30" s="21">
        <v>9155.02</v>
      </c>
      <c r="H30" s="22">
        <v>8657.48</v>
      </c>
      <c r="I30" s="22">
        <f>G30-H30</f>
        <v>497.54000000000087</v>
      </c>
      <c r="J30" s="12">
        <f>((H30+I30)/F30)*100</f>
        <v>93.605495872880851</v>
      </c>
      <c r="K30" s="12">
        <f>(I30/G30)*100</f>
        <v>5.4346140150431221</v>
      </c>
    </row>
    <row r="31" spans="3:13" ht="14.25" customHeight="1" x14ac:dyDescent="0.2">
      <c r="C31" s="19"/>
      <c r="D31" s="19"/>
      <c r="E31" s="2" t="s">
        <v>7</v>
      </c>
      <c r="F31" s="20">
        <v>11712.39</v>
      </c>
      <c r="G31" s="21">
        <v>11271.77</v>
      </c>
      <c r="H31" s="22">
        <v>10937.24</v>
      </c>
      <c r="I31" s="22">
        <f>G31-H31</f>
        <v>334.53000000000065</v>
      </c>
      <c r="J31" s="12">
        <f>((H31+I31)/F31)*100</f>
        <v>96.238000954544717</v>
      </c>
      <c r="K31" s="12">
        <f>(I31/G31)*100</f>
        <v>2.9678568672000996</v>
      </c>
    </row>
    <row r="32" spans="3:13" x14ac:dyDescent="0.2">
      <c r="C32" s="19"/>
      <c r="D32" s="19"/>
      <c r="E32" s="2" t="s">
        <v>12</v>
      </c>
      <c r="F32" s="20">
        <v>9916.51</v>
      </c>
      <c r="G32" s="21">
        <v>9403.5300000000007</v>
      </c>
      <c r="H32" s="11">
        <v>9052.57</v>
      </c>
      <c r="I32" s="22">
        <f>G32-H32</f>
        <v>350.96000000000095</v>
      </c>
      <c r="J32" s="12">
        <f>((H32+I32)/F32)*100</f>
        <v>94.827010712438152</v>
      </c>
      <c r="K32" s="12">
        <f>(I32/G32)*100</f>
        <v>3.7322154552598965</v>
      </c>
    </row>
    <row r="33" spans="3:11" x14ac:dyDescent="0.2">
      <c r="C33" s="19"/>
      <c r="D33" s="19"/>
      <c r="E33" t="s">
        <v>13</v>
      </c>
      <c r="F33" s="20">
        <v>5279.76</v>
      </c>
      <c r="G33" s="21">
        <v>4278.72</v>
      </c>
      <c r="H33" s="11">
        <v>3981.72</v>
      </c>
      <c r="I33" s="22">
        <f>G33-H33</f>
        <v>297.00000000000045</v>
      </c>
      <c r="J33" s="12">
        <f>((H33+I33)/F33)*100</f>
        <v>81.04004727487613</v>
      </c>
      <c r="K33" s="12">
        <f>(I33/G33)*100</f>
        <v>6.9413282477002571</v>
      </c>
    </row>
    <row r="34" spans="3:11" x14ac:dyDescent="0.2">
      <c r="C34" s="19"/>
      <c r="D34" s="19"/>
      <c r="E34" t="s">
        <v>14</v>
      </c>
      <c r="F34" s="20">
        <v>3910.6</v>
      </c>
      <c r="G34" s="21">
        <v>1222.49</v>
      </c>
      <c r="H34" s="11">
        <v>1060.5</v>
      </c>
      <c r="I34" s="22">
        <f>G34-H34</f>
        <v>161.99</v>
      </c>
      <c r="J34" s="12">
        <f>((H34+I34)/F34)*100</f>
        <v>31.26093182631821</v>
      </c>
      <c r="K34" s="12">
        <f>(I34/G34)*100</f>
        <v>13.250824137620759</v>
      </c>
    </row>
    <row r="35" spans="3:11" x14ac:dyDescent="0.2">
      <c r="C35" s="19"/>
      <c r="D35" s="19"/>
      <c r="E35" s="2"/>
      <c r="F35" s="20"/>
      <c r="G35" s="21"/>
      <c r="H35" s="11"/>
      <c r="I35" s="20"/>
      <c r="J35" s="17"/>
      <c r="K35" s="17"/>
    </row>
    <row r="36" spans="3:11" ht="14.25" x14ac:dyDescent="0.2">
      <c r="C36" s="13">
        <v>2014</v>
      </c>
      <c r="D36" s="14"/>
      <c r="E36" s="15" t="s">
        <v>4</v>
      </c>
      <c r="F36" s="16">
        <f>SUM(F37:F42)</f>
        <v>47895.71</v>
      </c>
      <c r="G36" s="16">
        <f>SUM(G37:G42)</f>
        <v>39581.75</v>
      </c>
      <c r="H36" s="16">
        <v>37723</v>
      </c>
      <c r="I36" s="16">
        <f t="shared" ref="I36" si="0">SUM(I37:I42)</f>
        <v>1859.2300000000016</v>
      </c>
      <c r="J36" s="17">
        <f>((H36+I36)/F36)*100</f>
        <v>82.642537296137803</v>
      </c>
      <c r="K36" s="17">
        <f>(I36/G36)*100</f>
        <v>4.6971899928628762</v>
      </c>
    </row>
    <row r="37" spans="3:11" ht="14.25" x14ac:dyDescent="0.2">
      <c r="C37" s="13"/>
      <c r="D37" s="14"/>
      <c r="E37" s="2" t="s">
        <v>5</v>
      </c>
      <c r="F37" s="20">
        <v>5386.22</v>
      </c>
      <c r="G37" s="21">
        <v>2600.8200000000002</v>
      </c>
      <c r="H37" s="22">
        <v>2116.1799999999998</v>
      </c>
      <c r="I37" s="22">
        <f>G37-H37</f>
        <v>484.64000000000033</v>
      </c>
      <c r="J37" s="12">
        <f>((H37+I37)/F37)*100</f>
        <v>48.286553464210527</v>
      </c>
      <c r="K37" s="12">
        <f>(I37/G37)*100</f>
        <v>18.634123084258054</v>
      </c>
    </row>
    <row r="38" spans="3:11" ht="14.25" x14ac:dyDescent="0.2">
      <c r="C38" s="13"/>
      <c r="D38" s="14"/>
      <c r="E38" s="2" t="s">
        <v>6</v>
      </c>
      <c r="F38" s="20">
        <v>10298.25</v>
      </c>
      <c r="G38" s="21">
        <v>9557.75</v>
      </c>
      <c r="H38" s="22">
        <v>9151.4699999999993</v>
      </c>
      <c r="I38" s="22">
        <f>G38-H38</f>
        <v>406.28000000000065</v>
      </c>
      <c r="J38" s="12">
        <f>((H38+I38)/F38)*100</f>
        <v>92.809457917607361</v>
      </c>
      <c r="K38" s="12">
        <f>(I38/G38)*100</f>
        <v>4.2507912427088037</v>
      </c>
    </row>
    <row r="39" spans="3:11" x14ac:dyDescent="0.2">
      <c r="C39" s="19"/>
      <c r="D39" s="19"/>
      <c r="E39" s="2" t="s">
        <v>7</v>
      </c>
      <c r="F39" s="20">
        <v>11146.73</v>
      </c>
      <c r="G39" s="21">
        <v>10735.19</v>
      </c>
      <c r="H39" s="22">
        <v>10532.72</v>
      </c>
      <c r="I39" s="22">
        <f>G39-H39</f>
        <v>202.47000000000116</v>
      </c>
      <c r="J39" s="12">
        <f>((H39+I39)/F39)*100</f>
        <v>96.307975522866357</v>
      </c>
      <c r="K39" s="12">
        <f>(I39/G39)*100</f>
        <v>1.8860402098146485</v>
      </c>
    </row>
    <row r="40" spans="3:11" x14ac:dyDescent="0.2">
      <c r="C40" s="19"/>
      <c r="D40" s="19"/>
      <c r="E40" s="2" t="s">
        <v>12</v>
      </c>
      <c r="F40" s="20">
        <v>10785.98</v>
      </c>
      <c r="G40" s="21">
        <v>10040.4</v>
      </c>
      <c r="H40" s="11">
        <v>9629.9</v>
      </c>
      <c r="I40" s="22">
        <f>G40-H40</f>
        <v>410.5</v>
      </c>
      <c r="J40" s="12">
        <f>((H40+I40)/F40)*100</f>
        <v>93.087508042848228</v>
      </c>
      <c r="K40" s="12">
        <f>(I40/G40)*100</f>
        <v>4.0884825305764716</v>
      </c>
    </row>
    <row r="41" spans="3:11" x14ac:dyDescent="0.2">
      <c r="C41" s="19"/>
      <c r="D41" s="19"/>
      <c r="E41" t="s">
        <v>13</v>
      </c>
      <c r="F41" s="20">
        <v>6485.77</v>
      </c>
      <c r="G41" s="21">
        <v>5274.98</v>
      </c>
      <c r="H41" s="11">
        <v>4983.96</v>
      </c>
      <c r="I41" s="22">
        <f>G41-H41</f>
        <v>291.01999999999953</v>
      </c>
      <c r="J41" s="12">
        <f>((H41+I41)/F41)*100</f>
        <v>81.331592085442423</v>
      </c>
      <c r="K41" s="12">
        <f>(I41/G41)*100</f>
        <v>5.5169877421336109</v>
      </c>
    </row>
    <row r="42" spans="3:11" x14ac:dyDescent="0.2">
      <c r="C42" s="19"/>
      <c r="D42" s="19"/>
      <c r="E42" t="s">
        <v>14</v>
      </c>
      <c r="F42" s="20">
        <v>3792.76</v>
      </c>
      <c r="G42" s="21">
        <v>1372.61</v>
      </c>
      <c r="H42" s="11">
        <v>1308.29</v>
      </c>
      <c r="I42" s="22">
        <f>G42-H42</f>
        <v>64.319999999999936</v>
      </c>
      <c r="J42" s="12">
        <f>((H42+I42)/F42)*100</f>
        <v>36.190267773336565</v>
      </c>
      <c r="K42" s="12">
        <f>(I42/G42)*100</f>
        <v>4.6859632379189966</v>
      </c>
    </row>
    <row r="43" spans="3:11" x14ac:dyDescent="0.2">
      <c r="C43" s="19"/>
      <c r="D43" s="19"/>
      <c r="F43" s="20"/>
      <c r="G43" s="21"/>
      <c r="H43" s="11"/>
      <c r="I43" s="22"/>
      <c r="J43" s="12"/>
      <c r="K43" s="12"/>
    </row>
    <row r="44" spans="3:11" ht="14.25" x14ac:dyDescent="0.2">
      <c r="C44" s="13">
        <v>2015</v>
      </c>
      <c r="D44" s="14"/>
      <c r="E44" s="15" t="s">
        <v>4</v>
      </c>
      <c r="F44" s="16">
        <f>SUM(F45:F50)</f>
        <v>49368.999999999964</v>
      </c>
      <c r="G44" s="16">
        <f t="shared" ref="G44:H44" si="1">SUM(G45:G50)</f>
        <v>40870.497347148921</v>
      </c>
      <c r="H44" s="16">
        <f t="shared" si="1"/>
        <v>39138.21130364867</v>
      </c>
      <c r="I44" s="16">
        <f>SUM(I45:I50)</f>
        <v>1732.2860435002531</v>
      </c>
      <c r="J44" s="17">
        <f>((H44+I44)/F44)*100</f>
        <v>82.78575087028085</v>
      </c>
      <c r="K44" s="17">
        <f>(I44/G44)*100</f>
        <v>4.2384755653605843</v>
      </c>
    </row>
    <row r="45" spans="3:11" ht="14.25" x14ac:dyDescent="0.2">
      <c r="C45" s="13"/>
      <c r="D45" s="14"/>
      <c r="E45" s="2" t="s">
        <v>5</v>
      </c>
      <c r="F45" s="21">
        <v>5564.2254934517359</v>
      </c>
      <c r="G45" s="24">
        <v>3081.9406621812641</v>
      </c>
      <c r="H45" s="21">
        <v>2656.2460474912291</v>
      </c>
      <c r="I45" s="22">
        <f>G45-H45</f>
        <v>425.694614690035</v>
      </c>
      <c r="J45" s="12">
        <f>((H45+I45)/F45)*100</f>
        <v>55.388493255858315</v>
      </c>
      <c r="K45" s="12">
        <f>(I45/G45)*100</f>
        <v>13.812550641021973</v>
      </c>
    </row>
    <row r="46" spans="3:11" ht="14.25" x14ac:dyDescent="0.2">
      <c r="C46" s="13"/>
      <c r="D46" s="14"/>
      <c r="E46" s="2" t="s">
        <v>15</v>
      </c>
      <c r="F46" s="21">
        <v>10005.258829216464</v>
      </c>
      <c r="G46" s="24">
        <v>9500.2549895240263</v>
      </c>
      <c r="H46" s="21">
        <v>9119.3920659769192</v>
      </c>
      <c r="I46" s="22">
        <f t="shared" ref="I46:I49" si="2">G46-H46</f>
        <v>380.86292354710713</v>
      </c>
      <c r="J46" s="12">
        <f t="shared" ref="J46:J49" si="3">((H46+I46)/F46)*100</f>
        <v>94.952615936153791</v>
      </c>
      <c r="K46" s="12">
        <f t="shared" ref="K46:K49" si="4">(I46/G46)*100</f>
        <v>4.008975800829413</v>
      </c>
    </row>
    <row r="47" spans="3:11" x14ac:dyDescent="0.2">
      <c r="C47" s="19"/>
      <c r="D47" s="19"/>
      <c r="E47" s="2" t="s">
        <v>16</v>
      </c>
      <c r="F47" s="21">
        <v>13144.713485864122</v>
      </c>
      <c r="G47" s="24">
        <v>12265.130781793627</v>
      </c>
      <c r="H47" s="21">
        <v>11815.291735426621</v>
      </c>
      <c r="I47" s="22">
        <f t="shared" si="2"/>
        <v>449.83904636700572</v>
      </c>
      <c r="J47" s="12">
        <f t="shared" si="3"/>
        <v>93.308468039136784</v>
      </c>
      <c r="K47" s="12">
        <f t="shared" si="4"/>
        <v>3.6676253549187368</v>
      </c>
    </row>
    <row r="48" spans="3:11" x14ac:dyDescent="0.2">
      <c r="C48" s="19"/>
      <c r="D48" s="19"/>
      <c r="E48" s="2" t="s">
        <v>17</v>
      </c>
      <c r="F48" s="21">
        <v>11134.063022278555</v>
      </c>
      <c r="G48" s="24">
        <v>10431.467574993087</v>
      </c>
      <c r="H48" s="21">
        <v>10083.831878933772</v>
      </c>
      <c r="I48" s="22">
        <f t="shared" si="2"/>
        <v>347.6356960593148</v>
      </c>
      <c r="J48" s="12">
        <f t="shared" si="3"/>
        <v>93.689676033990295</v>
      </c>
      <c r="K48" s="12">
        <f t="shared" si="4"/>
        <v>3.3325674796965963</v>
      </c>
    </row>
    <row r="49" spans="3:11" x14ac:dyDescent="0.2">
      <c r="C49" s="19"/>
      <c r="D49" s="19"/>
      <c r="E49" t="s">
        <v>18</v>
      </c>
      <c r="F49" s="21">
        <v>5480.6713540448718</v>
      </c>
      <c r="G49" s="24">
        <v>4300.5515458904683</v>
      </c>
      <c r="H49" s="21">
        <v>4212.8390373581151</v>
      </c>
      <c r="I49" s="22">
        <f t="shared" si="2"/>
        <v>87.71250853235324</v>
      </c>
      <c r="J49" s="12">
        <f t="shared" si="3"/>
        <v>78.467604935233965</v>
      </c>
      <c r="K49" s="12">
        <f t="shared" si="4"/>
        <v>2.0395641720925255</v>
      </c>
    </row>
    <row r="50" spans="3:11" x14ac:dyDescent="0.2">
      <c r="C50" s="19"/>
      <c r="D50" s="19"/>
      <c r="E50" t="s">
        <v>14</v>
      </c>
      <c r="F50" s="21">
        <v>4040.067815144218</v>
      </c>
      <c r="G50" s="21">
        <v>1291.1517927664568</v>
      </c>
      <c r="H50" s="21">
        <v>1250.6105384620196</v>
      </c>
      <c r="I50" s="22">
        <f>G50-H50</f>
        <v>40.541254304437189</v>
      </c>
      <c r="J50" s="12">
        <f>((H50+I50)/F50)*100</f>
        <v>31.958666335415625</v>
      </c>
      <c r="K50" s="12">
        <f>(I50/G50)*100</f>
        <v>3.1399293662887149</v>
      </c>
    </row>
    <row r="51" spans="3:11" x14ac:dyDescent="0.2">
      <c r="C51" s="19"/>
      <c r="D51" s="19"/>
      <c r="F51" s="21"/>
      <c r="G51" s="21"/>
      <c r="H51" s="21"/>
      <c r="I51" s="22"/>
      <c r="J51" s="12"/>
      <c r="K51" s="12"/>
    </row>
    <row r="52" spans="3:11" ht="14.25" x14ac:dyDescent="0.2">
      <c r="C52" s="13">
        <v>2016</v>
      </c>
      <c r="D52" s="14"/>
      <c r="E52" s="15" t="s">
        <v>4</v>
      </c>
      <c r="F52" s="16">
        <f>SUM(F53:F58)</f>
        <v>50613</v>
      </c>
      <c r="G52" s="16">
        <f t="shared" ref="G52:H52" si="5">SUM(G53:G58)</f>
        <v>42196</v>
      </c>
      <c r="H52" s="16">
        <f t="shared" si="5"/>
        <v>40411</v>
      </c>
      <c r="I52" s="16">
        <f>SUM(I53:I58)</f>
        <v>1785</v>
      </c>
      <c r="J52" s="17">
        <f>((H52+I52)/F52)*100</f>
        <v>83.369885207357797</v>
      </c>
      <c r="K52" s="17">
        <f>(I52/G52)*100</f>
        <v>4.2302587923025881</v>
      </c>
    </row>
    <row r="53" spans="3:11" ht="14.25" x14ac:dyDescent="0.2">
      <c r="C53" s="13"/>
      <c r="D53" s="14"/>
      <c r="E53" s="2" t="s">
        <v>5</v>
      </c>
      <c r="F53" s="21">
        <v>5861</v>
      </c>
      <c r="G53" s="24">
        <v>3176</v>
      </c>
      <c r="H53" s="21">
        <v>2712</v>
      </c>
      <c r="I53" s="22">
        <f>G53-H53</f>
        <v>464</v>
      </c>
      <c r="J53" s="12">
        <f>((H53+I53)/F53)*100</f>
        <v>54.188704999146907</v>
      </c>
      <c r="K53" s="12">
        <f>(I53/G53)*100</f>
        <v>14.609571788413097</v>
      </c>
    </row>
    <row r="54" spans="3:11" ht="14.25" x14ac:dyDescent="0.2">
      <c r="C54" s="13"/>
      <c r="D54" s="14"/>
      <c r="E54" s="2" t="s">
        <v>15</v>
      </c>
      <c r="F54" s="21">
        <v>10401</v>
      </c>
      <c r="G54" s="24">
        <v>9913</v>
      </c>
      <c r="H54" s="21">
        <v>9598</v>
      </c>
      <c r="I54" s="22">
        <f t="shared" ref="I54:I58" si="6">G54-H54</f>
        <v>315</v>
      </c>
      <c r="J54" s="12">
        <f t="shared" ref="J54:J57" si="7">((H54+I54)/F54)*100</f>
        <v>95.308143447745408</v>
      </c>
      <c r="K54" s="12">
        <f t="shared" ref="K54:K57" si="8">(I54/G54)*100</f>
        <v>3.1776455159891053</v>
      </c>
    </row>
    <row r="55" spans="3:11" x14ac:dyDescent="0.2">
      <c r="C55" s="19"/>
      <c r="D55" s="19"/>
      <c r="E55" s="2" t="s">
        <v>16</v>
      </c>
      <c r="F55" s="21">
        <v>14077</v>
      </c>
      <c r="G55" s="24">
        <v>13170</v>
      </c>
      <c r="H55" s="21">
        <v>12913</v>
      </c>
      <c r="I55" s="22">
        <f t="shared" si="6"/>
        <v>257</v>
      </c>
      <c r="J55" s="12">
        <f t="shared" si="7"/>
        <v>93.556865809476449</v>
      </c>
      <c r="K55" s="12">
        <f t="shared" si="8"/>
        <v>1.9514047076689447</v>
      </c>
    </row>
    <row r="56" spans="3:11" x14ac:dyDescent="0.2">
      <c r="C56" s="19"/>
      <c r="D56" s="19"/>
      <c r="E56" s="2" t="s">
        <v>17</v>
      </c>
      <c r="F56" s="21">
        <v>10342</v>
      </c>
      <c r="G56" s="24">
        <v>9612</v>
      </c>
      <c r="H56" s="21">
        <v>9127</v>
      </c>
      <c r="I56" s="22">
        <f t="shared" si="6"/>
        <v>485</v>
      </c>
      <c r="J56" s="12">
        <f t="shared" si="7"/>
        <v>92.941403983755549</v>
      </c>
      <c r="K56" s="12">
        <f t="shared" si="8"/>
        <v>5.0457761131918435</v>
      </c>
    </row>
    <row r="57" spans="3:11" x14ac:dyDescent="0.2">
      <c r="C57" s="19"/>
      <c r="D57" s="19"/>
      <c r="E57" t="s">
        <v>18</v>
      </c>
      <c r="F57" s="21">
        <v>5832</v>
      </c>
      <c r="G57" s="24">
        <v>5117</v>
      </c>
      <c r="H57" s="21">
        <v>4921</v>
      </c>
      <c r="I57" s="22">
        <f t="shared" si="6"/>
        <v>196</v>
      </c>
      <c r="J57" s="12">
        <f t="shared" si="7"/>
        <v>87.740054869684499</v>
      </c>
      <c r="K57" s="12">
        <f t="shared" si="8"/>
        <v>3.8303693570451438</v>
      </c>
    </row>
    <row r="58" spans="3:11" x14ac:dyDescent="0.2">
      <c r="C58" s="19"/>
      <c r="D58" s="19"/>
      <c r="E58" t="s">
        <v>14</v>
      </c>
      <c r="F58" s="21">
        <v>4100</v>
      </c>
      <c r="G58" s="21">
        <v>1208</v>
      </c>
      <c r="H58" s="21">
        <v>1140</v>
      </c>
      <c r="I58" s="22">
        <f t="shared" si="6"/>
        <v>68</v>
      </c>
      <c r="J58" s="12">
        <f>((H58+I58)/F58)*100</f>
        <v>29.463414634146339</v>
      </c>
      <c r="K58" s="12">
        <f>(I58/G58)*100</f>
        <v>5.629139072847682</v>
      </c>
    </row>
    <row r="59" spans="3:11" x14ac:dyDescent="0.2">
      <c r="C59" s="19"/>
      <c r="D59" s="19"/>
      <c r="F59" s="21"/>
      <c r="G59" s="21"/>
      <c r="H59" s="21"/>
      <c r="I59" s="22"/>
      <c r="J59" s="12"/>
      <c r="K59" s="12"/>
    </row>
    <row r="60" spans="3:11" ht="14.25" x14ac:dyDescent="0.2">
      <c r="C60" s="13">
        <v>2017</v>
      </c>
      <c r="D60" s="14"/>
      <c r="E60" s="15" t="s">
        <v>4</v>
      </c>
      <c r="F60" s="16">
        <v>52772</v>
      </c>
      <c r="G60" s="16">
        <f>SUM(G61:G67)</f>
        <v>42942</v>
      </c>
      <c r="H60" s="16">
        <f>SUM(H61:H67)</f>
        <v>40856</v>
      </c>
      <c r="I60" s="16">
        <f>SUM(I61:I66)</f>
        <v>2085</v>
      </c>
      <c r="J60" s="17">
        <f>((H60+I60)/F60)*100</f>
        <v>81.370802698400666</v>
      </c>
      <c r="K60" s="17">
        <f>(I60/G60)*100</f>
        <v>4.855386335056588</v>
      </c>
    </row>
    <row r="61" spans="3:11" ht="14.25" x14ac:dyDescent="0.2">
      <c r="C61" s="13"/>
      <c r="D61" s="14"/>
      <c r="E61" s="2" t="s">
        <v>5</v>
      </c>
      <c r="F61" s="21">
        <v>5922</v>
      </c>
      <c r="G61" s="24">
        <v>3175</v>
      </c>
      <c r="H61" s="21">
        <v>2643</v>
      </c>
      <c r="I61" s="22">
        <v>531</v>
      </c>
      <c r="J61" s="12">
        <f>((H61+I61)/F61)*100</f>
        <v>53.596757852077005</v>
      </c>
      <c r="K61" s="12">
        <f>(I61/G61)*100</f>
        <v>16.724409448818896</v>
      </c>
    </row>
    <row r="62" spans="3:11" ht="14.25" x14ac:dyDescent="0.2">
      <c r="C62" s="13"/>
      <c r="D62" s="14"/>
      <c r="E62" s="2" t="s">
        <v>15</v>
      </c>
      <c r="F62" s="21">
        <v>11059</v>
      </c>
      <c r="G62" s="24">
        <v>10401</v>
      </c>
      <c r="H62" s="21">
        <v>9845</v>
      </c>
      <c r="I62" s="22">
        <v>556</v>
      </c>
      <c r="J62" s="12">
        <f t="shared" ref="J62:J65" si="9">((H62+I62)/F62)*100</f>
        <v>94.050094945293424</v>
      </c>
      <c r="K62" s="12">
        <f t="shared" ref="K62:K65" si="10">(I62/G62)*100</f>
        <v>5.3456398423228535</v>
      </c>
    </row>
    <row r="63" spans="3:11" x14ac:dyDescent="0.2">
      <c r="C63" s="19"/>
      <c r="D63" s="19"/>
      <c r="E63" s="2" t="s">
        <v>16</v>
      </c>
      <c r="F63" s="21">
        <v>12637</v>
      </c>
      <c r="G63" s="24">
        <v>11936</v>
      </c>
      <c r="H63" s="21">
        <v>11609</v>
      </c>
      <c r="I63" s="22">
        <v>327</v>
      </c>
      <c r="J63" s="12">
        <f t="shared" si="9"/>
        <v>94.452797341141093</v>
      </c>
      <c r="K63" s="12">
        <f t="shared" si="10"/>
        <v>2.7396112600536195</v>
      </c>
    </row>
    <row r="64" spans="3:11" x14ac:dyDescent="0.2">
      <c r="C64" s="19"/>
      <c r="D64" s="19"/>
      <c r="E64" s="2" t="s">
        <v>17</v>
      </c>
      <c r="F64" s="21">
        <v>11848</v>
      </c>
      <c r="G64" s="24">
        <v>11081</v>
      </c>
      <c r="H64" s="21">
        <v>10686</v>
      </c>
      <c r="I64" s="22">
        <v>395</v>
      </c>
      <c r="J64" s="12">
        <f t="shared" si="9"/>
        <v>93.526333558406478</v>
      </c>
      <c r="K64" s="12">
        <f t="shared" si="10"/>
        <v>3.5646602292211895</v>
      </c>
    </row>
    <row r="65" spans="3:11" x14ac:dyDescent="0.2">
      <c r="C65" s="19"/>
      <c r="D65" s="19"/>
      <c r="E65" t="s">
        <v>18</v>
      </c>
      <c r="F65" s="21">
        <v>6003</v>
      </c>
      <c r="G65" s="24">
        <v>4688</v>
      </c>
      <c r="H65" s="21">
        <v>4504</v>
      </c>
      <c r="I65" s="22">
        <v>184</v>
      </c>
      <c r="J65" s="12">
        <f t="shared" si="9"/>
        <v>78.094286190238222</v>
      </c>
      <c r="K65" s="12">
        <f t="shared" si="10"/>
        <v>3.9249146757679183</v>
      </c>
    </row>
    <row r="66" spans="3:11" x14ac:dyDescent="0.2">
      <c r="C66" s="19"/>
      <c r="D66" s="19"/>
      <c r="E66" t="s">
        <v>14</v>
      </c>
      <c r="F66" s="21">
        <v>5162</v>
      </c>
      <c r="G66" s="21">
        <v>1544</v>
      </c>
      <c r="H66" s="21">
        <v>1452</v>
      </c>
      <c r="I66" s="22">
        <v>92</v>
      </c>
      <c r="J66" s="12">
        <f>((H66+I66)/F66)*100</f>
        <v>29.910887253002709</v>
      </c>
      <c r="K66" s="12">
        <f>(I66/G66)*100</f>
        <v>5.9585492227979273</v>
      </c>
    </row>
    <row r="67" spans="3:11" x14ac:dyDescent="0.2">
      <c r="C67" s="19"/>
      <c r="D67" s="19"/>
      <c r="E67" s="2" t="s">
        <v>19</v>
      </c>
      <c r="F67" s="21">
        <v>140</v>
      </c>
      <c r="G67" s="21">
        <v>117</v>
      </c>
      <c r="H67" s="21">
        <v>117</v>
      </c>
      <c r="I67" s="22">
        <f t="shared" ref="I67" si="11">G67-H67</f>
        <v>0</v>
      </c>
      <c r="J67" s="12">
        <f>((H67+I67)/F67)*100</f>
        <v>83.571428571428569</v>
      </c>
      <c r="K67" s="12">
        <f>(I67/G67)*100</f>
        <v>0</v>
      </c>
    </row>
    <row r="68" spans="3:11" x14ac:dyDescent="0.2">
      <c r="C68" s="19"/>
      <c r="D68" s="19"/>
      <c r="E68" s="2"/>
      <c r="F68" s="21"/>
      <c r="G68" s="21"/>
      <c r="H68" s="21"/>
      <c r="I68" s="22"/>
      <c r="J68" s="12"/>
      <c r="K68" s="12"/>
    </row>
    <row r="69" spans="3:11" ht="14.25" x14ac:dyDescent="0.2">
      <c r="C69" s="13">
        <v>2018</v>
      </c>
      <c r="D69" s="14"/>
      <c r="E69" s="15" t="s">
        <v>4</v>
      </c>
      <c r="F69" s="16">
        <v>54150</v>
      </c>
      <c r="G69" s="16">
        <f t="shared" ref="G69:I69" si="12">SUM(G70:G76)</f>
        <v>46178</v>
      </c>
      <c r="H69" s="16">
        <f t="shared" si="12"/>
        <v>44887</v>
      </c>
      <c r="I69" s="16">
        <f t="shared" si="12"/>
        <v>1292</v>
      </c>
      <c r="J69" s="17">
        <f>((H69+I69)/F69)*100</f>
        <v>85.279778393351805</v>
      </c>
      <c r="K69" s="17">
        <f>(I69/G69)*100</f>
        <v>2.7978691151630644</v>
      </c>
    </row>
    <row r="70" spans="3:11" x14ac:dyDescent="0.2">
      <c r="C70" s="19"/>
      <c r="D70" s="19"/>
      <c r="E70" s="2" t="s">
        <v>5</v>
      </c>
      <c r="F70" s="20">
        <v>5523</v>
      </c>
      <c r="G70" s="21">
        <v>2986</v>
      </c>
      <c r="H70" s="22">
        <v>2714</v>
      </c>
      <c r="I70" s="22">
        <v>272</v>
      </c>
      <c r="J70" s="12">
        <f>((H70+I70)/F70)*100</f>
        <v>54.064819844287527</v>
      </c>
      <c r="K70" s="12">
        <f>(I70/G70)*100</f>
        <v>9.1091761553918271</v>
      </c>
    </row>
    <row r="71" spans="3:11" x14ac:dyDescent="0.2">
      <c r="C71" s="19"/>
      <c r="D71" s="19"/>
      <c r="E71" s="2" t="s">
        <v>6</v>
      </c>
      <c r="F71" s="20">
        <v>11247</v>
      </c>
      <c r="G71" s="21">
        <v>10842</v>
      </c>
      <c r="H71" s="22">
        <v>10580</v>
      </c>
      <c r="I71" s="22">
        <v>262</v>
      </c>
      <c r="J71" s="12">
        <f t="shared" ref="J71:J73" si="13">((H71+I71)/F71)*100</f>
        <v>96.399039743931709</v>
      </c>
      <c r="K71" s="12">
        <f t="shared" ref="K71:K75" si="14">(I71/G71)*100</f>
        <v>2.4165283158088915</v>
      </c>
    </row>
    <row r="72" spans="3:11" x14ac:dyDescent="0.2">
      <c r="C72" s="19"/>
      <c r="D72" s="19"/>
      <c r="E72" s="2" t="s">
        <v>7</v>
      </c>
      <c r="F72" s="20">
        <v>13661</v>
      </c>
      <c r="G72" s="21">
        <v>13117</v>
      </c>
      <c r="H72" s="22">
        <v>12882</v>
      </c>
      <c r="I72" s="22">
        <v>235</v>
      </c>
      <c r="J72" s="12">
        <f t="shared" si="13"/>
        <v>96.017861064343762</v>
      </c>
      <c r="K72" s="12">
        <f t="shared" si="14"/>
        <v>1.7915681939467867</v>
      </c>
    </row>
    <row r="73" spans="3:11" x14ac:dyDescent="0.2">
      <c r="C73" s="19"/>
      <c r="D73" s="19"/>
      <c r="E73" s="2" t="s">
        <v>12</v>
      </c>
      <c r="F73" s="20">
        <v>12096</v>
      </c>
      <c r="G73" s="21">
        <v>11635</v>
      </c>
      <c r="H73" s="11">
        <v>11401</v>
      </c>
      <c r="I73" s="22">
        <v>235</v>
      </c>
      <c r="J73" s="12">
        <f t="shared" si="13"/>
        <v>96.197089947089935</v>
      </c>
      <c r="K73" s="12">
        <f t="shared" si="14"/>
        <v>2.0197679415556511</v>
      </c>
    </row>
    <row r="74" spans="3:11" x14ac:dyDescent="0.2">
      <c r="E74" t="s">
        <v>13</v>
      </c>
      <c r="F74" s="20">
        <v>6174</v>
      </c>
      <c r="G74" s="21">
        <v>5501</v>
      </c>
      <c r="H74" s="11">
        <v>5235</v>
      </c>
      <c r="I74" s="22">
        <v>266</v>
      </c>
      <c r="J74" s="12">
        <f>((H74+I74)/F74)*100</f>
        <v>89.099449303530932</v>
      </c>
      <c r="K74" s="12">
        <f t="shared" si="14"/>
        <v>4.8354844573713871</v>
      </c>
    </row>
    <row r="75" spans="3:11" x14ac:dyDescent="0.2">
      <c r="E75" t="s">
        <v>14</v>
      </c>
      <c r="F75" s="20">
        <v>4946</v>
      </c>
      <c r="G75" s="21">
        <v>1721</v>
      </c>
      <c r="H75" s="11">
        <v>1699</v>
      </c>
      <c r="I75" s="40">
        <v>22</v>
      </c>
      <c r="J75" s="12">
        <f t="shared" ref="J75" si="15">((H75+I75)/F75)*100</f>
        <v>34.795794581479981</v>
      </c>
      <c r="K75" s="12">
        <f t="shared" si="14"/>
        <v>1.2783265543288787</v>
      </c>
    </row>
    <row r="76" spans="3:11" x14ac:dyDescent="0.2">
      <c r="C76" s="19"/>
      <c r="D76" s="19"/>
      <c r="E76" s="2" t="s">
        <v>19</v>
      </c>
      <c r="F76" s="21">
        <v>502</v>
      </c>
      <c r="G76" s="21">
        <v>376</v>
      </c>
      <c r="H76" s="21">
        <v>376</v>
      </c>
      <c r="I76" s="22">
        <f t="shared" ref="I76" si="16">G76-H76</f>
        <v>0</v>
      </c>
      <c r="J76" s="12">
        <f>((H76+I76)/F76)*100</f>
        <v>74.900398406374507</v>
      </c>
      <c r="K76" s="22">
        <f>(I76/G76)*100</f>
        <v>0</v>
      </c>
    </row>
    <row r="77" spans="3:11" x14ac:dyDescent="0.2">
      <c r="C77" s="19"/>
      <c r="D77" s="19"/>
      <c r="E77" s="2"/>
      <c r="F77" s="21"/>
      <c r="G77" s="21"/>
      <c r="H77" s="21"/>
      <c r="I77" s="22"/>
      <c r="J77" s="12"/>
      <c r="K77" s="12"/>
    </row>
    <row r="78" spans="3:11" ht="14.25" x14ac:dyDescent="0.2">
      <c r="C78" s="13">
        <v>2019</v>
      </c>
      <c r="D78" s="14"/>
      <c r="E78" s="15" t="s">
        <v>4</v>
      </c>
      <c r="F78" s="16">
        <f t="shared" ref="F78:I78" si="17">SUM(F79:F85)</f>
        <v>59261.826856721775</v>
      </c>
      <c r="G78" s="16">
        <f t="shared" si="17"/>
        <v>49088.769548916454</v>
      </c>
      <c r="H78" s="16">
        <f t="shared" si="17"/>
        <v>47393.855453780474</v>
      </c>
      <c r="I78" s="16">
        <f t="shared" si="17"/>
        <v>1694.914095135985</v>
      </c>
      <c r="J78" s="17">
        <f>((H78+I78)/F78)*100</f>
        <v>82.833709577666454</v>
      </c>
      <c r="K78" s="17">
        <f>(I78/G78)*100</f>
        <v>3.4527532686412532</v>
      </c>
    </row>
    <row r="79" spans="3:11" x14ac:dyDescent="0.2">
      <c r="C79" s="19"/>
      <c r="D79" s="19"/>
      <c r="E79" s="2" t="s">
        <v>5</v>
      </c>
      <c r="F79" s="20">
        <v>6250.0847970298573</v>
      </c>
      <c r="G79" s="21">
        <v>3304.0676699965334</v>
      </c>
      <c r="H79" s="22">
        <v>3046.7861091702125</v>
      </c>
      <c r="I79" s="22">
        <v>257.28156082631978</v>
      </c>
      <c r="J79" s="12">
        <v>52.864365481356032</v>
      </c>
      <c r="K79" s="12">
        <f>(I79/G79)*100</f>
        <v>7.7868126964418289</v>
      </c>
    </row>
    <row r="80" spans="3:11" x14ac:dyDescent="0.2">
      <c r="C80" s="19"/>
      <c r="D80" s="19"/>
      <c r="E80" s="2" t="s">
        <v>6</v>
      </c>
      <c r="F80" s="20">
        <v>11876.836932618784</v>
      </c>
      <c r="G80" s="21">
        <v>11288.376557399086</v>
      </c>
      <c r="H80" s="22">
        <v>10817.551251645154</v>
      </c>
      <c r="I80" s="22">
        <v>470.82530575393292</v>
      </c>
      <c r="J80" s="12">
        <v>95.045310644928207</v>
      </c>
      <c r="K80" s="12">
        <f t="shared" ref="K80:K84" si="18">(I80/G80)*100</f>
        <v>4.1708858963012307</v>
      </c>
    </row>
    <row r="81" spans="3:11" x14ac:dyDescent="0.2">
      <c r="C81" s="19"/>
      <c r="D81" s="19"/>
      <c r="E81" s="2" t="s">
        <v>7</v>
      </c>
      <c r="F81" s="20">
        <v>13921.226013108084</v>
      </c>
      <c r="G81" s="21">
        <v>13438.679954591207</v>
      </c>
      <c r="H81" s="22">
        <v>12956.133896074332</v>
      </c>
      <c r="I81" s="22">
        <v>482.5460585168795</v>
      </c>
      <c r="J81" s="12">
        <v>96.533738780891014</v>
      </c>
      <c r="K81" s="12">
        <f t="shared" si="18"/>
        <v>3.5907251318387257</v>
      </c>
    </row>
    <row r="82" spans="3:11" x14ac:dyDescent="0.2">
      <c r="C82" s="19"/>
      <c r="D82" s="19"/>
      <c r="E82" s="2" t="s">
        <v>12</v>
      </c>
      <c r="F82" s="20">
        <v>12781.752688261262</v>
      </c>
      <c r="G82" s="21">
        <v>12063.79397686742</v>
      </c>
      <c r="H82" s="11">
        <v>11828.381323990454</v>
      </c>
      <c r="I82" s="22">
        <v>235.41265287696643</v>
      </c>
      <c r="J82" s="12">
        <v>94.38294004817341</v>
      </c>
      <c r="K82" s="12">
        <f t="shared" si="18"/>
        <v>1.9513981532540687</v>
      </c>
    </row>
    <row r="83" spans="3:11" x14ac:dyDescent="0.2">
      <c r="E83" t="s">
        <v>13</v>
      </c>
      <c r="F83" s="20">
        <v>8269.1747465259068</v>
      </c>
      <c r="G83" s="21">
        <v>6849.9808971216426</v>
      </c>
      <c r="H83" s="11">
        <v>6601.1323799597549</v>
      </c>
      <c r="I83" s="22">
        <v>248.84851716188643</v>
      </c>
      <c r="J83" s="12">
        <v>82.837539501744061</v>
      </c>
      <c r="K83" s="12">
        <f t="shared" si="18"/>
        <v>3.632835199094532</v>
      </c>
    </row>
    <row r="84" spans="3:11" x14ac:dyDescent="0.2">
      <c r="E84" t="s">
        <v>14</v>
      </c>
      <c r="F84" s="20">
        <v>5552.4223960088202</v>
      </c>
      <c r="G84" s="21">
        <v>1874.8681793512962</v>
      </c>
      <c r="H84" s="11">
        <v>1874.8681793512962</v>
      </c>
      <c r="I84" s="22">
        <f>G84-H84</f>
        <v>0</v>
      </c>
      <c r="J84" s="12">
        <v>33.766670574252146</v>
      </c>
      <c r="K84" s="22">
        <f t="shared" si="18"/>
        <v>0</v>
      </c>
    </row>
    <row r="85" spans="3:11" x14ac:dyDescent="0.2">
      <c r="C85" s="19"/>
      <c r="D85" s="19"/>
      <c r="E85" s="2" t="s">
        <v>19</v>
      </c>
      <c r="F85" s="21">
        <v>610.3292831690527</v>
      </c>
      <c r="G85" s="21">
        <v>269.00231358926641</v>
      </c>
      <c r="H85" s="21">
        <v>269.00231358926641</v>
      </c>
      <c r="I85" s="22">
        <f>G85-H85</f>
        <v>0</v>
      </c>
      <c r="J85" s="12">
        <v>44.07494790230416</v>
      </c>
      <c r="K85" s="22">
        <f>(I85/G85)*100</f>
        <v>0</v>
      </c>
    </row>
    <row r="86" spans="3:11" x14ac:dyDescent="0.2">
      <c r="C86" s="19"/>
      <c r="D86" s="19"/>
      <c r="E86" s="2"/>
      <c r="F86" s="21"/>
      <c r="G86" s="21"/>
      <c r="H86" s="21"/>
      <c r="I86" s="22"/>
      <c r="J86" s="12"/>
      <c r="K86" s="12"/>
    </row>
    <row r="87" spans="3:11" ht="14.25" x14ac:dyDescent="0.2">
      <c r="C87" s="13">
        <v>2020</v>
      </c>
      <c r="D87" s="14"/>
      <c r="E87" s="15" t="s">
        <v>4</v>
      </c>
      <c r="F87" s="16">
        <f t="shared" ref="F87:I87" si="19">SUM(F88:F94)</f>
        <v>54619.584139768638</v>
      </c>
      <c r="G87" s="16">
        <f t="shared" si="19"/>
        <v>43922.492102145472</v>
      </c>
      <c r="H87" s="16">
        <f t="shared" si="19"/>
        <v>41643.839848595358</v>
      </c>
      <c r="I87" s="16">
        <f t="shared" si="19"/>
        <v>2278.652253550114</v>
      </c>
      <c r="J87" s="17">
        <f>((H87+I87)/F87)*100</f>
        <v>80.415281064297616</v>
      </c>
      <c r="K87" s="17">
        <f>(I87/G87)*100</f>
        <v>5.1878938204392302</v>
      </c>
    </row>
    <row r="88" spans="3:11" x14ac:dyDescent="0.2">
      <c r="C88" s="19"/>
      <c r="D88" s="19"/>
      <c r="E88" s="2" t="s">
        <v>5</v>
      </c>
      <c r="F88" s="20">
        <v>6428.9444830712819</v>
      </c>
      <c r="G88" s="21">
        <v>2974.8214836775433</v>
      </c>
      <c r="H88" s="22">
        <v>2450.938908016888</v>
      </c>
      <c r="I88" s="22">
        <v>523.88257566065829</v>
      </c>
      <c r="J88" s="12">
        <v>46.27231564233994</v>
      </c>
      <c r="K88" s="12">
        <f>(I88/G88)*100</f>
        <v>17.610555071460034</v>
      </c>
    </row>
    <row r="89" spans="3:11" x14ac:dyDescent="0.2">
      <c r="C89" s="19"/>
      <c r="D89" s="19"/>
      <c r="E89" s="2" t="s">
        <v>6</v>
      </c>
      <c r="F89" s="20">
        <v>11095.332134295262</v>
      </c>
      <c r="G89" s="21">
        <v>10442.758937163177</v>
      </c>
      <c r="H89" s="22">
        <v>9648.5623446043701</v>
      </c>
      <c r="I89" s="22">
        <v>794.19659255880674</v>
      </c>
      <c r="J89" s="12">
        <v>94.118488845277426</v>
      </c>
      <c r="K89" s="12">
        <f t="shared" ref="K89:K93" si="20">(I89/G89)*100</f>
        <v>7.6052372494442926</v>
      </c>
    </row>
    <row r="90" spans="3:11" x14ac:dyDescent="0.2">
      <c r="C90" s="19"/>
      <c r="D90" s="19"/>
      <c r="E90" s="2" t="s">
        <v>7</v>
      </c>
      <c r="F90" s="20">
        <v>13142.944025297174</v>
      </c>
      <c r="G90" s="21">
        <v>12531.996807262101</v>
      </c>
      <c r="H90" s="22">
        <v>12266.607925109729</v>
      </c>
      <c r="I90" s="22">
        <v>265.38888215237256</v>
      </c>
      <c r="J90" s="12">
        <v>95.351519287770401</v>
      </c>
      <c r="K90" s="12">
        <f t="shared" si="20"/>
        <v>2.1176903109214309</v>
      </c>
    </row>
    <row r="91" spans="3:11" x14ac:dyDescent="0.2">
      <c r="C91" s="19"/>
      <c r="D91" s="19"/>
      <c r="E91" s="2" t="s">
        <v>12</v>
      </c>
      <c r="F91" s="20">
        <v>11213.314882942246</v>
      </c>
      <c r="G91" s="21">
        <v>10320.105901002911</v>
      </c>
      <c r="H91" s="11">
        <v>9838.8343313884288</v>
      </c>
      <c r="I91" s="22">
        <v>481.27156961447992</v>
      </c>
      <c r="J91" s="12">
        <v>92.03438955149565</v>
      </c>
      <c r="K91" s="12">
        <f t="shared" si="20"/>
        <v>4.6634363467889388</v>
      </c>
    </row>
    <row r="92" spans="3:11" x14ac:dyDescent="0.2">
      <c r="E92" t="s">
        <v>13</v>
      </c>
      <c r="F92" s="20">
        <v>7226.9537598104707</v>
      </c>
      <c r="G92" s="21">
        <v>5666.2687528854349</v>
      </c>
      <c r="H92" s="11">
        <v>5571.1964713015241</v>
      </c>
      <c r="I92" s="22">
        <v>95.0722815839096</v>
      </c>
      <c r="J92" s="12">
        <v>78.404663170752514</v>
      </c>
      <c r="K92" s="12">
        <f t="shared" si="20"/>
        <v>1.6778639653386707</v>
      </c>
    </row>
    <row r="93" spans="3:11" x14ac:dyDescent="0.2">
      <c r="E93" t="s">
        <v>14</v>
      </c>
      <c r="F93" s="20">
        <v>5439.8056162151152</v>
      </c>
      <c r="G93" s="21">
        <v>1962.7721497583234</v>
      </c>
      <c r="H93" s="11">
        <v>1843.931797778436</v>
      </c>
      <c r="I93" s="22">
        <v>118.840351979887</v>
      </c>
      <c r="J93" s="12">
        <v>36.081659681140827</v>
      </c>
      <c r="K93" s="12">
        <f t="shared" si="20"/>
        <v>6.0547196980821152</v>
      </c>
    </row>
    <row r="94" spans="3:11" x14ac:dyDescent="0.2">
      <c r="C94" s="19"/>
      <c r="D94" s="19"/>
      <c r="E94" s="2" t="s">
        <v>19</v>
      </c>
      <c r="F94" s="21">
        <v>72.289238137087509</v>
      </c>
      <c r="G94" s="21">
        <v>23.7680703959774</v>
      </c>
      <c r="H94" s="21">
        <v>23.7680703959774</v>
      </c>
      <c r="I94" s="22">
        <v>0</v>
      </c>
      <c r="J94" s="12">
        <v>32.879126974480243</v>
      </c>
      <c r="K94" s="22">
        <f>(I94/G94)*100</f>
        <v>0</v>
      </c>
    </row>
    <row r="95" spans="3:11" x14ac:dyDescent="0.2">
      <c r="C95" s="19"/>
      <c r="D95" s="19"/>
      <c r="E95" s="2"/>
      <c r="F95" s="21"/>
      <c r="G95" s="21"/>
      <c r="H95" s="21"/>
      <c r="I95" s="22"/>
      <c r="J95" s="12"/>
      <c r="K95" s="12"/>
    </row>
    <row r="96" spans="3:11" ht="14.25" x14ac:dyDescent="0.2">
      <c r="C96" s="13">
        <v>2021</v>
      </c>
      <c r="D96" s="14"/>
      <c r="E96" s="15" t="s">
        <v>4</v>
      </c>
      <c r="F96" s="16">
        <f t="shared" ref="F96:I96" si="21">SUM(F97:F103)</f>
        <v>57360.015374013616</v>
      </c>
      <c r="G96" s="16">
        <f t="shared" si="21"/>
        <v>47120.406116112674</v>
      </c>
      <c r="H96" s="16">
        <f t="shared" si="21"/>
        <v>44441.231934867508</v>
      </c>
      <c r="I96" s="16">
        <f t="shared" si="21"/>
        <v>2679.1741812454534</v>
      </c>
      <c r="J96" s="17">
        <f>((H96+I96)/F96)*100</f>
        <v>82.148524209532198</v>
      </c>
      <c r="K96" s="17">
        <f>(I96/G96)*100</f>
        <v>5.6858045209617121</v>
      </c>
    </row>
    <row r="97" spans="2:19" x14ac:dyDescent="0.2">
      <c r="C97" s="19"/>
      <c r="D97" s="19"/>
      <c r="E97" s="2" t="s">
        <v>5</v>
      </c>
      <c r="F97" s="20">
        <v>6585.9678886814199</v>
      </c>
      <c r="G97" s="21">
        <v>3235.5140200649748</v>
      </c>
      <c r="H97" s="22">
        <v>2671.0051068412595</v>
      </c>
      <c r="I97" s="22">
        <v>564.50891322368079</v>
      </c>
      <c r="J97" s="12">
        <v>49.127388331568746</v>
      </c>
      <c r="K97" s="12">
        <v>17.447271429605628</v>
      </c>
    </row>
    <row r="98" spans="2:19" x14ac:dyDescent="0.2">
      <c r="C98" s="19"/>
      <c r="D98" s="19"/>
      <c r="E98" s="2" t="s">
        <v>6</v>
      </c>
      <c r="F98" s="20">
        <v>11829.502307378625</v>
      </c>
      <c r="G98" s="21">
        <v>11244.637477286182</v>
      </c>
      <c r="H98" s="22">
        <v>10661.810940027446</v>
      </c>
      <c r="I98" s="22">
        <v>582.82653725884779</v>
      </c>
      <c r="J98" s="12">
        <v>95.055879656682407</v>
      </c>
      <c r="K98" s="12">
        <v>5.183150976953586</v>
      </c>
    </row>
    <row r="99" spans="2:19" x14ac:dyDescent="0.2">
      <c r="C99" s="19"/>
      <c r="D99" s="19"/>
      <c r="E99" s="2" t="s">
        <v>7</v>
      </c>
      <c r="F99" s="20">
        <v>13509.814765792231</v>
      </c>
      <c r="G99" s="21">
        <v>12853.744621202277</v>
      </c>
      <c r="H99" s="22">
        <v>12350.253336998683</v>
      </c>
      <c r="I99" s="22">
        <v>503.49128420371903</v>
      </c>
      <c r="J99" s="12">
        <v>95.143751739283331</v>
      </c>
      <c r="K99" s="12">
        <v>3.9170786338263577</v>
      </c>
    </row>
    <row r="100" spans="2:19" x14ac:dyDescent="0.2">
      <c r="C100" s="19"/>
      <c r="D100" s="19"/>
      <c r="E100" s="2" t="s">
        <v>12</v>
      </c>
      <c r="F100" s="20">
        <v>12096.918652583381</v>
      </c>
      <c r="G100" s="21">
        <v>11223.177404771181</v>
      </c>
      <c r="H100" s="11">
        <v>10746.133040084678</v>
      </c>
      <c r="I100" s="22">
        <v>477.04436468660703</v>
      </c>
      <c r="J100" s="12">
        <v>92.77715860620836</v>
      </c>
      <c r="K100" s="12">
        <v>4.2505285934784087</v>
      </c>
    </row>
    <row r="101" spans="2:19" x14ac:dyDescent="0.2">
      <c r="E101" t="s">
        <v>13</v>
      </c>
      <c r="F101" s="20">
        <v>7923.5622155353421</v>
      </c>
      <c r="G101" s="21">
        <v>6568.7114822412368</v>
      </c>
      <c r="H101" s="11">
        <v>6195.4118590928447</v>
      </c>
      <c r="I101" s="22">
        <v>373.29962314839042</v>
      </c>
      <c r="J101" s="12">
        <v>82.900989524159769</v>
      </c>
      <c r="K101" s="12">
        <v>5.6829961881812014</v>
      </c>
    </row>
    <row r="102" spans="2:19" x14ac:dyDescent="0.2">
      <c r="E102" t="s">
        <v>14</v>
      </c>
      <c r="F102" s="20">
        <v>5414.2495440426246</v>
      </c>
      <c r="G102" s="21">
        <v>1994.6211105468226</v>
      </c>
      <c r="H102" s="11">
        <v>1816.6176518225964</v>
      </c>
      <c r="I102" s="22">
        <v>178.00345872420854</v>
      </c>
      <c r="J102" s="12">
        <v>36.840213852749265</v>
      </c>
      <c r="K102" s="12">
        <v>8.9241740089379249</v>
      </c>
    </row>
    <row r="103" spans="2:19" x14ac:dyDescent="0.2">
      <c r="C103" s="19"/>
      <c r="D103" s="19"/>
      <c r="E103" s="2" t="s">
        <v>19</v>
      </c>
      <c r="F103" s="21">
        <v>0</v>
      </c>
      <c r="G103" s="21">
        <v>0</v>
      </c>
      <c r="H103" s="21">
        <v>0</v>
      </c>
      <c r="I103" s="22">
        <v>0</v>
      </c>
      <c r="J103" s="12">
        <v>0</v>
      </c>
      <c r="K103" s="22">
        <v>0</v>
      </c>
      <c r="N103" s="67"/>
      <c r="O103" s="67"/>
      <c r="P103" s="67"/>
      <c r="Q103" s="67"/>
      <c r="R103" s="67"/>
      <c r="S103" s="67"/>
    </row>
    <row r="104" spans="2:19" x14ac:dyDescent="0.2">
      <c r="C104" s="19"/>
      <c r="D104" s="19"/>
      <c r="E104" s="2"/>
      <c r="F104" s="21"/>
      <c r="G104" s="21"/>
      <c r="H104" s="21"/>
      <c r="I104" s="22"/>
      <c r="J104" s="12"/>
      <c r="K104" s="12"/>
      <c r="N104" s="67"/>
      <c r="O104" s="67"/>
      <c r="P104" s="63"/>
      <c r="Q104" s="64"/>
      <c r="R104" s="64"/>
      <c r="S104" s="64"/>
    </row>
    <row r="105" spans="2:19" ht="14.25" x14ac:dyDescent="0.2">
      <c r="C105" s="13">
        <v>2022</v>
      </c>
      <c r="D105" s="14"/>
      <c r="E105" s="15" t="s">
        <v>4</v>
      </c>
      <c r="F105" s="16">
        <v>69382.518474117096</v>
      </c>
      <c r="G105" s="16">
        <v>57581.597063436413</v>
      </c>
      <c r="H105" s="16">
        <v>56354.598275565724</v>
      </c>
      <c r="I105" s="16">
        <v>1226.9987878708625</v>
      </c>
      <c r="J105" s="17">
        <v>82.991506116803208</v>
      </c>
      <c r="K105" s="17">
        <v>2.1308870376052687</v>
      </c>
      <c r="N105" s="67"/>
      <c r="O105" s="67"/>
      <c r="P105" s="63"/>
      <c r="Q105" s="63"/>
      <c r="R105" s="63"/>
      <c r="S105" s="63"/>
    </row>
    <row r="106" spans="2:19" x14ac:dyDescent="0.2">
      <c r="C106" s="19"/>
      <c r="D106" s="19"/>
      <c r="E106" s="2" t="s">
        <v>5</v>
      </c>
      <c r="F106" s="20">
        <v>7011.300028053447</v>
      </c>
      <c r="G106" s="21">
        <v>3515.6052539800417</v>
      </c>
      <c r="H106" s="22">
        <v>3285.7367608293557</v>
      </c>
      <c r="I106" s="22">
        <v>229.86849315068474</v>
      </c>
      <c r="J106" s="12">
        <v>50.141988503037751</v>
      </c>
      <c r="K106" s="42">
        <v>6.5385183074933959</v>
      </c>
      <c r="N106" s="68"/>
      <c r="O106" s="65"/>
      <c r="P106" s="66"/>
      <c r="Q106" s="66"/>
      <c r="R106" s="66"/>
      <c r="S106" s="66"/>
    </row>
    <row r="107" spans="2:19" x14ac:dyDescent="0.2">
      <c r="C107" s="19"/>
      <c r="D107" s="19"/>
      <c r="E107" s="2" t="s">
        <v>6</v>
      </c>
      <c r="F107" s="20">
        <v>16089.388163979731</v>
      </c>
      <c r="G107" s="21">
        <v>15061.994365739043</v>
      </c>
      <c r="H107" s="22">
        <v>14641.305008527012</v>
      </c>
      <c r="I107" s="22">
        <v>420.68935721202882</v>
      </c>
      <c r="J107" s="12">
        <v>93.614463224022558</v>
      </c>
      <c r="K107" s="42">
        <v>2.7930521483194499</v>
      </c>
      <c r="N107" s="68"/>
      <c r="O107" s="65"/>
      <c r="P107" s="66"/>
      <c r="Q107" s="66"/>
      <c r="R107" s="66"/>
      <c r="S107" s="66"/>
    </row>
    <row r="108" spans="2:19" x14ac:dyDescent="0.2">
      <c r="C108" s="19"/>
      <c r="D108" s="19"/>
      <c r="E108" s="2" t="s">
        <v>7</v>
      </c>
      <c r="F108" s="20">
        <v>16783.750681491507</v>
      </c>
      <c r="G108" s="21">
        <v>15765.974037509641</v>
      </c>
      <c r="H108" s="22">
        <v>15514.03596681443</v>
      </c>
      <c r="I108" s="22">
        <v>251.93807069520773</v>
      </c>
      <c r="J108" s="12">
        <v>93.935940402735895</v>
      </c>
      <c r="K108" s="42">
        <v>1.5979860812646838</v>
      </c>
      <c r="N108" s="68"/>
      <c r="O108" s="65"/>
      <c r="P108" s="66"/>
      <c r="Q108" s="66"/>
      <c r="R108" s="66"/>
      <c r="S108" s="66"/>
    </row>
    <row r="109" spans="2:19" x14ac:dyDescent="0.2">
      <c r="C109" s="19"/>
      <c r="D109" s="19"/>
      <c r="E109" s="2" t="s">
        <v>12</v>
      </c>
      <c r="F109" s="20">
        <v>14330.62914437481</v>
      </c>
      <c r="G109" s="21">
        <v>13533.802385751418</v>
      </c>
      <c r="H109" s="22">
        <v>13421.48582030834</v>
      </c>
      <c r="I109" s="22">
        <v>112.31656544307909</v>
      </c>
      <c r="J109" s="12">
        <v>94.439694513090018</v>
      </c>
      <c r="K109" s="42">
        <v>0.82989659699278295</v>
      </c>
      <c r="N109" s="68"/>
      <c r="O109" s="65"/>
      <c r="P109" s="66"/>
      <c r="Q109" s="66"/>
      <c r="R109" s="66"/>
      <c r="S109" s="66"/>
    </row>
    <row r="110" spans="2:19" x14ac:dyDescent="0.2">
      <c r="B110" s="83"/>
      <c r="C110" s="83"/>
      <c r="D110" s="83"/>
      <c r="E110" s="83" t="s">
        <v>13</v>
      </c>
      <c r="F110" s="20">
        <v>8776.5475281107119</v>
      </c>
      <c r="G110" s="21">
        <v>7616.5942618354502</v>
      </c>
      <c r="H110" s="22">
        <v>7422.0901522464073</v>
      </c>
      <c r="I110" s="22">
        <v>194.50410958904092</v>
      </c>
      <c r="J110" s="84">
        <v>86.783490175835013</v>
      </c>
      <c r="K110" s="85">
        <v>2.5536887341320611</v>
      </c>
      <c r="N110" s="68"/>
      <c r="O110" s="68"/>
      <c r="P110" s="70"/>
      <c r="Q110" s="70"/>
      <c r="R110" s="70"/>
      <c r="S110" s="70"/>
    </row>
    <row r="111" spans="2:19" x14ac:dyDescent="0.2">
      <c r="B111" s="83"/>
      <c r="C111" s="83"/>
      <c r="D111" s="83"/>
      <c r="E111" s="83" t="s">
        <v>14</v>
      </c>
      <c r="F111" s="20">
        <v>6110.2590643973981</v>
      </c>
      <c r="G111" s="21">
        <v>2063.7211520844353</v>
      </c>
      <c r="H111" s="22">
        <v>2046.0389603036135</v>
      </c>
      <c r="I111" s="41" t="s">
        <v>20</v>
      </c>
      <c r="J111" s="84">
        <v>33.774691552918014</v>
      </c>
      <c r="K111" s="86" t="s">
        <v>20</v>
      </c>
    </row>
    <row r="112" spans="2:19" x14ac:dyDescent="0.2">
      <c r="B112" s="83"/>
      <c r="C112" s="87"/>
      <c r="D112" s="87"/>
      <c r="E112" s="88" t="s">
        <v>19</v>
      </c>
      <c r="F112" s="20">
        <v>280.6438637094875</v>
      </c>
      <c r="G112" s="20" t="s">
        <v>20</v>
      </c>
      <c r="H112" s="41" t="s">
        <v>21</v>
      </c>
      <c r="I112" s="22">
        <v>0</v>
      </c>
      <c r="J112" s="84">
        <v>8.5181290704135364</v>
      </c>
      <c r="K112" s="22">
        <v>0</v>
      </c>
    </row>
    <row r="113" spans="2:11" x14ac:dyDescent="0.2">
      <c r="B113" s="83"/>
      <c r="C113" s="87"/>
      <c r="D113" s="87"/>
      <c r="E113" s="88"/>
      <c r="F113" s="21"/>
      <c r="G113" s="21"/>
      <c r="H113" s="21"/>
      <c r="I113" s="22"/>
      <c r="J113" s="84"/>
      <c r="K113" s="84"/>
    </row>
    <row r="114" spans="2:11" ht="14.25" x14ac:dyDescent="0.2">
      <c r="B114" s="83"/>
      <c r="C114" s="89">
        <v>2023</v>
      </c>
      <c r="D114" s="90"/>
      <c r="E114" s="91" t="s">
        <v>4</v>
      </c>
      <c r="F114" s="16">
        <v>72803.493771220805</v>
      </c>
      <c r="G114" s="16">
        <v>60512.699396511118</v>
      </c>
      <c r="H114" s="16">
        <v>58504.367871912887</v>
      </c>
      <c r="I114" s="16">
        <v>2008.3315245984413</v>
      </c>
      <c r="J114" s="92">
        <f>((H114+I114)/F114)*100</f>
        <v>83.117850891425178</v>
      </c>
      <c r="K114" s="92">
        <f>(I114/G114)*100</f>
        <v>3.3188595858842684</v>
      </c>
    </row>
    <row r="115" spans="2:11" x14ac:dyDescent="0.2">
      <c r="B115" s="83"/>
      <c r="C115" s="87"/>
      <c r="D115" s="87"/>
      <c r="E115" s="88" t="s">
        <v>5</v>
      </c>
      <c r="F115" s="20">
        <v>7533.4733900912524</v>
      </c>
      <c r="G115" s="20">
        <v>3584.5915633354398</v>
      </c>
      <c r="H115" s="41">
        <v>3131.4589069071035</v>
      </c>
      <c r="I115" s="41">
        <v>453.13265642833926</v>
      </c>
      <c r="J115" s="85">
        <f t="shared" ref="J115:J119" si="22">((H115+I115)/F115)*100</f>
        <v>47.582189220316906</v>
      </c>
      <c r="K115" s="85">
        <f>(I115/G115)*100</f>
        <v>12.641123777201054</v>
      </c>
    </row>
    <row r="116" spans="2:11" x14ac:dyDescent="0.2">
      <c r="B116" s="83"/>
      <c r="C116" s="87"/>
      <c r="D116" s="87"/>
      <c r="E116" s="88" t="s">
        <v>6</v>
      </c>
      <c r="F116" s="20">
        <v>16776.882503569603</v>
      </c>
      <c r="G116" s="20">
        <v>15983.254152492411</v>
      </c>
      <c r="H116" s="41">
        <v>15389.45250316011</v>
      </c>
      <c r="I116" s="41">
        <v>593.80164933230515</v>
      </c>
      <c r="J116" s="85">
        <f t="shared" si="22"/>
        <v>95.269512372704952</v>
      </c>
      <c r="K116" s="85">
        <f>(I116/G116)*100</f>
        <v>3.7151486403643803</v>
      </c>
    </row>
    <row r="117" spans="2:11" x14ac:dyDescent="0.2">
      <c r="B117" s="83"/>
      <c r="C117" s="87"/>
      <c r="D117" s="87"/>
      <c r="E117" s="88" t="s">
        <v>7</v>
      </c>
      <c r="F117" s="20">
        <v>18140.878183594901</v>
      </c>
      <c r="G117" s="20">
        <v>17404.394639928738</v>
      </c>
      <c r="H117" s="41">
        <v>17092.291224791723</v>
      </c>
      <c r="I117" s="41">
        <v>312.10341513702252</v>
      </c>
      <c r="J117" s="85">
        <f t="shared" si="22"/>
        <v>95.940199056448279</v>
      </c>
      <c r="K117" s="85">
        <f>(I117/G117)*100</f>
        <v>1.7932448763314208</v>
      </c>
    </row>
    <row r="118" spans="2:11" x14ac:dyDescent="0.2">
      <c r="B118" s="83"/>
      <c r="C118" s="87"/>
      <c r="D118" s="87"/>
      <c r="E118" s="88" t="s">
        <v>12</v>
      </c>
      <c r="F118" s="20">
        <v>14339.510069102811</v>
      </c>
      <c r="G118" s="20">
        <v>13347.707669323283</v>
      </c>
      <c r="H118" s="40">
        <v>12989.816358579978</v>
      </c>
      <c r="I118" s="41">
        <v>357.89131074330777</v>
      </c>
      <c r="J118" s="85">
        <f t="shared" si="22"/>
        <v>93.083428966540822</v>
      </c>
      <c r="K118" s="85">
        <f>(I118/G118)*100</f>
        <v>2.6812941938025867</v>
      </c>
    </row>
    <row r="119" spans="2:11" x14ac:dyDescent="0.2">
      <c r="B119" s="83"/>
      <c r="C119" s="83"/>
      <c r="D119" s="83"/>
      <c r="E119" s="83" t="s">
        <v>13</v>
      </c>
      <c r="F119" s="20">
        <v>8966.3310377197104</v>
      </c>
      <c r="G119" s="20">
        <v>7703.8270671622731</v>
      </c>
      <c r="H119" s="40">
        <v>7526.7141890268485</v>
      </c>
      <c r="I119" s="41">
        <v>177.1128781354235</v>
      </c>
      <c r="J119" s="85">
        <f t="shared" si="22"/>
        <v>85.91950302474541</v>
      </c>
      <c r="K119" s="85">
        <f>(I119/G119)*100</f>
        <v>2.2990245833836394</v>
      </c>
    </row>
    <row r="120" spans="2:11" x14ac:dyDescent="0.2">
      <c r="B120" s="83"/>
      <c r="C120" s="83"/>
      <c r="D120" s="83"/>
      <c r="E120" s="83" t="s">
        <v>14</v>
      </c>
      <c r="F120" s="20">
        <v>6896.0453354767633</v>
      </c>
      <c r="G120" s="20">
        <v>2469.8760351337514</v>
      </c>
      <c r="H120" s="40">
        <v>2355.5864203117144</v>
      </c>
      <c r="I120" s="41">
        <v>114.28961482203781</v>
      </c>
      <c r="J120" s="85">
        <f>((H120+I120)/F120)*100</f>
        <v>35.815832335490235</v>
      </c>
      <c r="K120" s="85">
        <f>(I120/G120)*100</f>
        <v>4.627342149819623</v>
      </c>
    </row>
    <row r="121" spans="2:11" x14ac:dyDescent="0.2">
      <c r="B121" s="83"/>
      <c r="C121" s="87"/>
      <c r="D121" s="87"/>
      <c r="E121" s="88" t="s">
        <v>19</v>
      </c>
      <c r="F121" s="11">
        <v>150.37325166614448</v>
      </c>
      <c r="G121" s="20">
        <v>19.048269137006301</v>
      </c>
      <c r="H121" s="20">
        <v>19.048269137006301</v>
      </c>
      <c r="I121" s="41">
        <v>0</v>
      </c>
      <c r="J121" s="85"/>
      <c r="K121" s="85">
        <f>(I121/G121)*100</f>
        <v>0</v>
      </c>
    </row>
    <row r="122" spans="2:11" x14ac:dyDescent="0.2">
      <c r="B122" s="83"/>
      <c r="C122" s="87"/>
      <c r="D122" s="87"/>
      <c r="E122" s="88"/>
      <c r="F122" s="11"/>
      <c r="G122" s="20"/>
      <c r="H122" s="20"/>
      <c r="I122" s="41"/>
      <c r="J122" s="85"/>
      <c r="K122" s="85"/>
    </row>
    <row r="123" spans="2:11" x14ac:dyDescent="0.2">
      <c r="B123" s="93"/>
      <c r="C123" s="89">
        <v>2024</v>
      </c>
      <c r="D123" s="87"/>
      <c r="E123" s="91" t="s">
        <v>4</v>
      </c>
      <c r="F123" s="43">
        <v>75307.097155778931</v>
      </c>
      <c r="G123" s="16">
        <v>60827.782071234986</v>
      </c>
      <c r="H123" s="16">
        <v>59393.147367059093</v>
      </c>
      <c r="I123" s="16">
        <v>1434.6347041757922</v>
      </c>
      <c r="J123" s="92">
        <f>((H123+I123)/F123)*100</f>
        <v>80.772974086901272</v>
      </c>
      <c r="K123" s="92">
        <f>(I123/G123)*100</f>
        <v>2.3585188466936073</v>
      </c>
    </row>
    <row r="124" spans="2:11" x14ac:dyDescent="0.2">
      <c r="B124" s="93"/>
      <c r="C124" s="89"/>
      <c r="D124" s="87"/>
      <c r="E124" s="88" t="s">
        <v>5</v>
      </c>
      <c r="F124" s="11">
        <v>7927.9964072076946</v>
      </c>
      <c r="G124" s="20">
        <v>3441.1213969707178</v>
      </c>
      <c r="H124" s="20">
        <v>3021.1947079869165</v>
      </c>
      <c r="I124" s="41">
        <v>419.9266889837989</v>
      </c>
      <c r="J124" s="85">
        <f t="shared" ref="J124:J128" si="23">((H124+I124)/F124)*100</f>
        <v>43.404679066734175</v>
      </c>
      <c r="K124" s="85">
        <f>(I124/G124)*100</f>
        <v>12.203193103081688</v>
      </c>
    </row>
    <row r="125" spans="2:11" x14ac:dyDescent="0.2">
      <c r="B125" s="94"/>
      <c r="C125" s="13"/>
      <c r="D125" s="19"/>
      <c r="E125" s="2" t="s">
        <v>6</v>
      </c>
      <c r="F125" s="11">
        <v>16976.859798985301</v>
      </c>
      <c r="G125" s="20">
        <v>15786.339683399419</v>
      </c>
      <c r="H125" s="20">
        <v>15373.417797246759</v>
      </c>
      <c r="I125" s="41">
        <v>412.9218861526561</v>
      </c>
      <c r="J125" s="42">
        <f t="shared" si="23"/>
        <v>92.987395020738518</v>
      </c>
      <c r="K125" s="42">
        <f>(I125/G125)*100</f>
        <v>2.615691125580403</v>
      </c>
    </row>
    <row r="126" spans="2:11" x14ac:dyDescent="0.2">
      <c r="B126" s="94"/>
      <c r="C126" s="13"/>
      <c r="D126" s="19"/>
      <c r="E126" s="2" t="s">
        <v>7</v>
      </c>
      <c r="F126" s="11">
        <v>18063.725507448089</v>
      </c>
      <c r="G126" s="20">
        <v>17289.950795350294</v>
      </c>
      <c r="H126" s="20">
        <v>17069.713953879178</v>
      </c>
      <c r="I126" s="41">
        <v>220.23684147111121</v>
      </c>
      <c r="J126" s="42">
        <f t="shared" si="23"/>
        <v>95.716416794648737</v>
      </c>
      <c r="K126" s="42">
        <f>(I126/G126)*100</f>
        <v>1.2737852413688677</v>
      </c>
    </row>
    <row r="127" spans="2:11" x14ac:dyDescent="0.2">
      <c r="B127" s="94"/>
      <c r="C127" s="13"/>
      <c r="D127" s="19"/>
      <c r="E127" s="2" t="s">
        <v>12</v>
      </c>
      <c r="F127" s="11">
        <v>14877.500846773553</v>
      </c>
      <c r="G127" s="20">
        <v>13725.839127597921</v>
      </c>
      <c r="H127" s="20">
        <v>13508.629577137879</v>
      </c>
      <c r="I127" s="41">
        <v>217.20955046003698</v>
      </c>
      <c r="J127" s="42">
        <f t="shared" si="23"/>
        <v>92.259037784391083</v>
      </c>
      <c r="K127" s="42">
        <f>(I127/G127)*100</f>
        <v>1.5824864945655936</v>
      </c>
    </row>
    <row r="128" spans="2:11" x14ac:dyDescent="0.2">
      <c r="B128" s="94"/>
      <c r="C128" s="13"/>
      <c r="D128" s="19"/>
      <c r="E128" s="2" t="s">
        <v>13</v>
      </c>
      <c r="F128" s="11">
        <v>9891.0212559328065</v>
      </c>
      <c r="G128" s="20">
        <v>8011.1418462109059</v>
      </c>
      <c r="H128" s="20">
        <v>7846.8021091027158</v>
      </c>
      <c r="I128" s="41">
        <v>164.33973710819041</v>
      </c>
      <c r="J128" s="42">
        <f t="shared" si="23"/>
        <v>80.99408179317868</v>
      </c>
      <c r="K128" s="42">
        <f>(I128/G128)*100</f>
        <v>2.0513896803102982</v>
      </c>
    </row>
    <row r="129" spans="2:11" x14ac:dyDescent="0.2">
      <c r="B129" s="94"/>
      <c r="C129" s="13"/>
      <c r="D129" s="19"/>
      <c r="E129" s="2" t="s">
        <v>14</v>
      </c>
      <c r="F129" s="11">
        <v>7569.9933394282461</v>
      </c>
      <c r="G129" s="20">
        <v>2573.3892217034354</v>
      </c>
      <c r="H129" s="20">
        <v>2573.3892217034354</v>
      </c>
      <c r="I129" s="41">
        <v>0</v>
      </c>
      <c r="J129" s="42">
        <f>((H129+I129)/F129)*100</f>
        <v>33.994603513056738</v>
      </c>
      <c r="K129" s="42">
        <f>(I129/G129)*100</f>
        <v>0</v>
      </c>
    </row>
    <row r="130" spans="2:11" x14ac:dyDescent="0.2">
      <c r="B130" s="94"/>
      <c r="C130" s="13"/>
      <c r="D130" s="19"/>
      <c r="E130" s="2" t="s">
        <v>19</v>
      </c>
      <c r="F130" s="11">
        <v>0</v>
      </c>
      <c r="G130" s="20">
        <v>0</v>
      </c>
      <c r="H130" s="20">
        <v>0</v>
      </c>
      <c r="I130" s="41">
        <v>0</v>
      </c>
      <c r="J130" s="42"/>
      <c r="K130" s="42"/>
    </row>
    <row r="131" spans="2:11" x14ac:dyDescent="0.2">
      <c r="B131" s="94"/>
      <c r="C131" s="13"/>
      <c r="D131" s="19"/>
      <c r="E131" s="2"/>
      <c r="F131" s="11"/>
      <c r="G131" s="20"/>
      <c r="H131" s="20"/>
      <c r="I131" s="41"/>
      <c r="J131" s="42"/>
      <c r="K131" s="42"/>
    </row>
    <row r="132" spans="2:11" x14ac:dyDescent="0.2">
      <c r="B132" s="94"/>
      <c r="C132" s="13">
        <v>2025</v>
      </c>
      <c r="D132" s="19"/>
      <c r="E132" s="15" t="s">
        <v>4</v>
      </c>
      <c r="F132" s="43">
        <v>77889.550350336838</v>
      </c>
      <c r="G132" s="16">
        <v>64988.630457994026</v>
      </c>
      <c r="H132" s="16">
        <v>63288.696278209063</v>
      </c>
      <c r="I132" s="16">
        <v>1699.9341797850295</v>
      </c>
      <c r="J132" s="17">
        <f>((H132+I132)/F132)*100</f>
        <v>83.436905420154403</v>
      </c>
      <c r="K132" s="17">
        <f>(I132/G132)*100</f>
        <v>2.6157408885294124</v>
      </c>
    </row>
    <row r="133" spans="2:11" x14ac:dyDescent="0.2">
      <c r="C133" s="19"/>
      <c r="D133" s="19"/>
      <c r="E133" s="2" t="s">
        <v>5</v>
      </c>
      <c r="F133" s="11">
        <v>7938.1963102288992</v>
      </c>
      <c r="G133" s="20">
        <v>3579.381742044663</v>
      </c>
      <c r="H133" s="20">
        <v>3089.5310104212344</v>
      </c>
      <c r="I133" s="41">
        <v>489.85073162342781</v>
      </c>
      <c r="J133" s="42">
        <f t="shared" ref="J133:J137" si="24">((H133+I133)/F133)*100</f>
        <v>45.090617593223143</v>
      </c>
      <c r="K133" s="42">
        <f>(I133/G133)*100</f>
        <v>13.685344758550638</v>
      </c>
    </row>
    <row r="134" spans="2:11" x14ac:dyDescent="0.2">
      <c r="C134" s="19"/>
      <c r="D134" s="19"/>
      <c r="E134" s="2" t="s">
        <v>6</v>
      </c>
      <c r="F134" s="11">
        <v>16352.478407809847</v>
      </c>
      <c r="G134" s="20">
        <v>15354.004502440668</v>
      </c>
      <c r="H134" s="20">
        <v>14918.996399183925</v>
      </c>
      <c r="I134" s="41">
        <v>435.00810325674968</v>
      </c>
      <c r="J134" s="42">
        <f t="shared" si="24"/>
        <v>93.894051528652028</v>
      </c>
      <c r="K134" s="42">
        <f>(I134/G134)*100</f>
        <v>2.8331898898922487</v>
      </c>
    </row>
    <row r="135" spans="2:11" x14ac:dyDescent="0.2">
      <c r="C135" s="19"/>
      <c r="D135" s="19"/>
      <c r="E135" s="2" t="s">
        <v>7</v>
      </c>
      <c r="F135" s="11">
        <v>19221.92992948553</v>
      </c>
      <c r="G135" s="20">
        <v>18310.659265470527</v>
      </c>
      <c r="H135" s="20">
        <v>18021.430330906052</v>
      </c>
      <c r="I135" s="41">
        <v>289.22893456446701</v>
      </c>
      <c r="J135" s="42">
        <f t="shared" si="24"/>
        <v>95.259213474620125</v>
      </c>
      <c r="K135" s="42">
        <f>(I135/G135)*100</f>
        <v>1.5795659258969599</v>
      </c>
    </row>
    <row r="136" spans="2:11" x14ac:dyDescent="0.2">
      <c r="C136" s="19"/>
      <c r="D136" s="19"/>
      <c r="E136" s="2" t="s">
        <v>12</v>
      </c>
      <c r="F136" s="11">
        <v>16150.224963078304</v>
      </c>
      <c r="G136" s="20">
        <v>15369.511984929984</v>
      </c>
      <c r="H136" s="20">
        <v>15120.35549695024</v>
      </c>
      <c r="I136" s="41">
        <v>249.15648797974316</v>
      </c>
      <c r="J136" s="42">
        <f t="shared" si="24"/>
        <v>95.165931249049834</v>
      </c>
      <c r="K136" s="42">
        <f>(I136/G136)*100</f>
        <v>1.6211086482384378</v>
      </c>
    </row>
    <row r="137" spans="2:11" x14ac:dyDescent="0.2">
      <c r="C137" s="19"/>
      <c r="D137" s="19"/>
      <c r="E137" s="2" t="s">
        <v>13</v>
      </c>
      <c r="F137" s="11">
        <v>10626.93398736336</v>
      </c>
      <c r="G137" s="20">
        <v>9175.8895902407166</v>
      </c>
      <c r="H137" s="20">
        <v>8946.7675473304935</v>
      </c>
      <c r="I137" s="41">
        <v>229.12204291022891</v>
      </c>
      <c r="J137" s="42">
        <f t="shared" si="24"/>
        <v>86.345596962886034</v>
      </c>
      <c r="K137" s="42">
        <f>(I137/G137)*100</f>
        <v>2.4970008701272768</v>
      </c>
    </row>
    <row r="138" spans="2:11" x14ac:dyDescent="0.2">
      <c r="C138" s="19"/>
      <c r="D138" s="19"/>
      <c r="E138" s="2" t="s">
        <v>14</v>
      </c>
      <c r="F138" s="11">
        <v>7599.7867523711011</v>
      </c>
      <c r="G138" s="20">
        <v>3199.1833728682532</v>
      </c>
      <c r="H138" s="20">
        <v>3191.6154934178398</v>
      </c>
      <c r="I138" s="41">
        <v>7.5678794504133302</v>
      </c>
      <c r="J138" s="42">
        <f>((H138+I138)/F138)*100</f>
        <v>42.095699223009404</v>
      </c>
      <c r="K138" s="42">
        <f>(I138/G138)*100</f>
        <v>0.23655660111875013</v>
      </c>
    </row>
    <row r="139" spans="2:11" x14ac:dyDescent="0.2">
      <c r="C139" s="19"/>
      <c r="D139" s="19"/>
      <c r="E139" s="2" t="s">
        <v>19</v>
      </c>
      <c r="F139" s="11">
        <v>0</v>
      </c>
      <c r="G139" s="20">
        <v>0</v>
      </c>
      <c r="H139" s="20">
        <v>0</v>
      </c>
      <c r="I139" s="41">
        <v>0</v>
      </c>
      <c r="J139" s="42"/>
      <c r="K139" s="42"/>
    </row>
    <row r="140" spans="2:11" x14ac:dyDescent="0.2">
      <c r="C140" s="19"/>
      <c r="D140" s="19"/>
      <c r="F140" s="21"/>
      <c r="G140" s="21"/>
      <c r="H140" s="21"/>
      <c r="I140" s="22"/>
      <c r="J140" s="12"/>
      <c r="K140" s="12"/>
    </row>
    <row r="141" spans="2:11" x14ac:dyDescent="0.2">
      <c r="C141" s="28"/>
      <c r="D141" s="28"/>
      <c r="E141" s="29"/>
      <c r="F141" s="30"/>
      <c r="G141" s="30"/>
      <c r="H141" s="30"/>
      <c r="I141" s="31"/>
      <c r="J141" s="32"/>
      <c r="K141" s="32"/>
    </row>
    <row r="142" spans="2:11" x14ac:dyDescent="0.2">
      <c r="C142" t="s">
        <v>30</v>
      </c>
    </row>
    <row r="143" spans="2:11" x14ac:dyDescent="0.2">
      <c r="C143" s="33"/>
      <c r="D143" s="33"/>
      <c r="F143" s="34"/>
      <c r="G143" s="35"/>
      <c r="H143" s="36"/>
      <c r="I143" s="36"/>
      <c r="J143" s="37"/>
      <c r="K143" s="12"/>
    </row>
    <row r="144" spans="2:11" x14ac:dyDescent="0.2">
      <c r="C144" s="33"/>
      <c r="D144" s="33"/>
      <c r="F144" s="34"/>
      <c r="G144" s="35"/>
      <c r="H144" s="36"/>
      <c r="I144" s="36"/>
      <c r="J144" s="37"/>
      <c r="K144" s="12"/>
    </row>
    <row r="145" spans="3:16" x14ac:dyDescent="0.2">
      <c r="C145" s="33"/>
      <c r="D145" s="33"/>
      <c r="F145" s="34"/>
      <c r="G145" s="35"/>
      <c r="H145" s="36"/>
      <c r="I145" s="36"/>
      <c r="J145" s="37"/>
      <c r="K145" s="12"/>
    </row>
    <row r="146" spans="3:16" ht="13.5" customHeight="1" x14ac:dyDescent="0.2">
      <c r="C146" s="33"/>
      <c r="D146" s="33"/>
      <c r="F146" s="34"/>
      <c r="G146" s="35"/>
      <c r="H146" s="36"/>
      <c r="I146" s="36"/>
      <c r="J146" s="37"/>
      <c r="K146" s="12"/>
    </row>
    <row r="149" spans="3:16" ht="12.75" customHeight="1" x14ac:dyDescent="0.2">
      <c r="E149" s="1"/>
      <c r="F149" s="2"/>
    </row>
    <row r="152" spans="3:16" x14ac:dyDescent="0.2">
      <c r="N152" s="38"/>
      <c r="O152" s="39"/>
      <c r="P152" s="39"/>
    </row>
  </sheetData>
  <mergeCells count="1">
    <mergeCell ref="C7:K7"/>
  </mergeCells>
  <pageMargins left="0.75" right="0.75" top="1" bottom="1" header="0.5" footer="0.5"/>
  <pageSetup scale="7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552450</xdr:colOff>
                <xdr:row>3</xdr:row>
                <xdr:rowOff>28575</xdr:rowOff>
              </to>
            </anchor>
          </objectPr>
        </oleObject>
      </mc:Choice>
      <mc:Fallback>
        <oleObject progId="MSPhotoEd.3" shapeId="1025" r:id="rId4"/>
      </mc:Fallback>
    </mc:AlternateContent>
    <mc:AlternateContent xmlns:mc="http://schemas.openxmlformats.org/markup-compatibility/2006">
      <mc:Choice Requires="x14">
        <oleObject progId="MSPhotoEd.3" shapeId="1026" r:id="rId6">
          <objectPr defaultSize="0" autoPict="0" r:id="rId5">
            <anchor moveWithCells="1" sizeWithCells="1">
              <from>
                <xdr:col>0</xdr:col>
                <xdr:colOff>257175</xdr:colOff>
                <xdr:row>0</xdr:row>
                <xdr:rowOff>0</xdr:rowOff>
              </from>
              <to>
                <xdr:col>0</xdr:col>
                <xdr:colOff>600075</xdr:colOff>
                <xdr:row>0</xdr:row>
                <xdr:rowOff>0</xdr:rowOff>
              </to>
            </anchor>
          </objectPr>
        </oleObject>
      </mc:Choice>
      <mc:Fallback>
        <oleObject progId="MSPhotoEd.3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5CC7-AA9B-4433-8C25-065B3C2B7AFB}">
  <dimension ref="B3:G44"/>
  <sheetViews>
    <sheetView workbookViewId="0">
      <selection activeCell="B3" sqref="B3:G43"/>
    </sheetView>
  </sheetViews>
  <sheetFormatPr defaultRowHeight="12.75" x14ac:dyDescent="0.2"/>
  <sheetData>
    <row r="3" spans="2:7" x14ac:dyDescent="0.2">
      <c r="B3" s="68"/>
      <c r="C3" s="68"/>
      <c r="D3" s="66"/>
      <c r="E3" s="66"/>
      <c r="F3" s="66"/>
      <c r="G3" s="66"/>
    </row>
    <row r="4" spans="2:7" x14ac:dyDescent="0.2">
      <c r="B4" s="68"/>
      <c r="C4" s="68"/>
      <c r="D4" s="66"/>
      <c r="E4" s="66"/>
      <c r="F4" s="66"/>
      <c r="G4" s="66"/>
    </row>
    <row r="5" spans="2:7" ht="13.5" thickBot="1" x14ac:dyDescent="0.25">
      <c r="B5" s="68"/>
      <c r="C5" s="65"/>
      <c r="D5" s="66"/>
      <c r="E5" s="66"/>
      <c r="F5" s="66"/>
      <c r="G5" s="66"/>
    </row>
    <row r="6" spans="2:7" ht="13.5" thickTop="1" x14ac:dyDescent="0.2">
      <c r="B6" s="71">
        <v>2023</v>
      </c>
      <c r="C6" s="72"/>
      <c r="D6" s="77" t="s">
        <v>22</v>
      </c>
      <c r="E6" s="78"/>
      <c r="F6" s="44"/>
      <c r="G6" s="45"/>
    </row>
    <row r="7" spans="2:7" x14ac:dyDescent="0.2">
      <c r="B7" s="73"/>
      <c r="C7" s="74"/>
      <c r="D7" s="69" t="s">
        <v>26</v>
      </c>
      <c r="E7" s="46" t="s">
        <v>23</v>
      </c>
      <c r="F7" s="46" t="s">
        <v>23</v>
      </c>
      <c r="G7" s="47" t="s">
        <v>23</v>
      </c>
    </row>
    <row r="8" spans="2:7" ht="13.5" thickBot="1" x14ac:dyDescent="0.25">
      <c r="B8" s="75"/>
      <c r="C8" s="76"/>
      <c r="D8" s="48" t="s">
        <v>24</v>
      </c>
      <c r="E8" s="49" t="s">
        <v>24</v>
      </c>
      <c r="F8" s="49" t="s">
        <v>24</v>
      </c>
      <c r="G8" s="50" t="s">
        <v>24</v>
      </c>
    </row>
    <row r="9" spans="2:7" ht="13.5" thickTop="1" x14ac:dyDescent="0.2">
      <c r="B9" s="79" t="s">
        <v>25</v>
      </c>
      <c r="C9" s="51" t="s">
        <v>26</v>
      </c>
      <c r="D9" s="52">
        <v>72803.493771220805</v>
      </c>
      <c r="E9" s="53">
        <v>60512.699396511118</v>
      </c>
      <c r="F9" s="53">
        <v>58504.367871912887</v>
      </c>
      <c r="G9" s="54">
        <v>2008.3315245984413</v>
      </c>
    </row>
    <row r="10" spans="2:7" x14ac:dyDescent="0.2">
      <c r="B10" s="80"/>
      <c r="C10" s="55" t="s">
        <v>27</v>
      </c>
      <c r="D10" s="56">
        <v>0</v>
      </c>
      <c r="E10" s="57">
        <v>0</v>
      </c>
      <c r="F10" s="57">
        <v>0</v>
      </c>
      <c r="G10" s="58">
        <v>0</v>
      </c>
    </row>
    <row r="11" spans="2:7" x14ac:dyDescent="0.2">
      <c r="B11" s="80"/>
      <c r="C11" s="55" t="s">
        <v>5</v>
      </c>
      <c r="D11" s="56">
        <v>7533.4733900912524</v>
      </c>
      <c r="E11" s="57">
        <v>3584.5915633354398</v>
      </c>
      <c r="F11" s="57">
        <v>3131.4589069071035</v>
      </c>
      <c r="G11" s="58">
        <v>453.13265642833926</v>
      </c>
    </row>
    <row r="12" spans="2:7" x14ac:dyDescent="0.2">
      <c r="B12" s="80"/>
      <c r="C12" s="55" t="s">
        <v>6</v>
      </c>
      <c r="D12" s="56">
        <v>16776.882503569603</v>
      </c>
      <c r="E12" s="57">
        <v>15983.254152492411</v>
      </c>
      <c r="F12" s="57">
        <v>15389.45250316011</v>
      </c>
      <c r="G12" s="58">
        <v>593.80164933230515</v>
      </c>
    </row>
    <row r="13" spans="2:7" x14ac:dyDescent="0.2">
      <c r="B13" s="80"/>
      <c r="C13" s="55" t="s">
        <v>7</v>
      </c>
      <c r="D13" s="56">
        <v>18140.878183594901</v>
      </c>
      <c r="E13" s="57">
        <v>17404.394639928738</v>
      </c>
      <c r="F13" s="57">
        <v>17092.291224791723</v>
      </c>
      <c r="G13" s="58">
        <v>312.10341513702252</v>
      </c>
    </row>
    <row r="14" spans="2:7" x14ac:dyDescent="0.2">
      <c r="B14" s="80"/>
      <c r="C14" s="55" t="s">
        <v>12</v>
      </c>
      <c r="D14" s="56">
        <v>14339.510069102811</v>
      </c>
      <c r="E14" s="57">
        <v>13347.707669323283</v>
      </c>
      <c r="F14" s="57">
        <v>12989.816358579978</v>
      </c>
      <c r="G14" s="58">
        <v>357.89131074330777</v>
      </c>
    </row>
    <row r="15" spans="2:7" x14ac:dyDescent="0.2">
      <c r="B15" s="80"/>
      <c r="C15" s="55" t="s">
        <v>13</v>
      </c>
      <c r="D15" s="56">
        <v>8966.3310377197104</v>
      </c>
      <c r="E15" s="57">
        <v>7703.8270671622731</v>
      </c>
      <c r="F15" s="57">
        <v>7526.7141890268485</v>
      </c>
      <c r="G15" s="58">
        <v>177.1128781354235</v>
      </c>
    </row>
    <row r="16" spans="2:7" x14ac:dyDescent="0.2">
      <c r="B16" s="80"/>
      <c r="C16" s="55" t="s">
        <v>14</v>
      </c>
      <c r="D16" s="56">
        <v>6896.0453354767633</v>
      </c>
      <c r="E16" s="57">
        <v>2469.8760351337514</v>
      </c>
      <c r="F16" s="57">
        <v>2355.5864203117144</v>
      </c>
      <c r="G16" s="58">
        <v>114.28961482203781</v>
      </c>
    </row>
    <row r="17" spans="2:7" ht="13.5" thickBot="1" x14ac:dyDescent="0.25">
      <c r="B17" s="81"/>
      <c r="C17" s="59" t="s">
        <v>19</v>
      </c>
      <c r="D17" s="60">
        <v>150.37325166614448</v>
      </c>
      <c r="E17" s="61">
        <v>19.048269137006301</v>
      </c>
      <c r="F17" s="61">
        <v>19.048269137006301</v>
      </c>
      <c r="G17" s="62">
        <v>0</v>
      </c>
    </row>
    <row r="18" spans="2:7" ht="14.25" thickTop="1" thickBot="1" x14ac:dyDescent="0.25">
      <c r="B18" s="68"/>
      <c r="C18" s="65"/>
      <c r="D18" s="66"/>
      <c r="E18" s="66"/>
    </row>
    <row r="19" spans="2:7" ht="13.5" thickTop="1" x14ac:dyDescent="0.2">
      <c r="B19" s="71">
        <v>2024</v>
      </c>
      <c r="C19" s="72"/>
      <c r="D19" s="77" t="s">
        <v>22</v>
      </c>
      <c r="E19" s="78"/>
      <c r="F19" s="44"/>
      <c r="G19" s="45"/>
    </row>
    <row r="20" spans="2:7" x14ac:dyDescent="0.2">
      <c r="B20" s="73"/>
      <c r="C20" s="74"/>
      <c r="D20" s="69" t="s">
        <v>26</v>
      </c>
      <c r="E20" s="46" t="s">
        <v>23</v>
      </c>
      <c r="F20" s="46" t="s">
        <v>28</v>
      </c>
      <c r="G20" s="47" t="s">
        <v>23</v>
      </c>
    </row>
    <row r="21" spans="2:7" ht="13.5" thickBot="1" x14ac:dyDescent="0.25">
      <c r="B21" s="75"/>
      <c r="C21" s="76"/>
      <c r="D21" s="48" t="s">
        <v>24</v>
      </c>
      <c r="E21" s="49" t="s">
        <v>24</v>
      </c>
      <c r="F21" s="49" t="s">
        <v>24</v>
      </c>
      <c r="G21" s="50" t="s">
        <v>24</v>
      </c>
    </row>
    <row r="22" spans="2:7" ht="13.5" thickTop="1" x14ac:dyDescent="0.2">
      <c r="B22" s="79" t="s">
        <v>25</v>
      </c>
      <c r="C22" s="51" t="s">
        <v>26</v>
      </c>
      <c r="D22" s="52">
        <v>75307.097155778931</v>
      </c>
      <c r="E22" s="53">
        <v>60827.782071234986</v>
      </c>
      <c r="F22" s="53">
        <v>59393.147367059093</v>
      </c>
      <c r="G22" s="54">
        <v>1434.6347041757922</v>
      </c>
    </row>
    <row r="23" spans="2:7" x14ac:dyDescent="0.2">
      <c r="B23" s="80"/>
      <c r="C23" s="55" t="s">
        <v>27</v>
      </c>
      <c r="D23" s="56">
        <v>0</v>
      </c>
      <c r="E23" s="57">
        <v>0</v>
      </c>
      <c r="F23" s="57">
        <v>0</v>
      </c>
      <c r="G23" s="58">
        <v>0</v>
      </c>
    </row>
    <row r="24" spans="2:7" x14ac:dyDescent="0.2">
      <c r="B24" s="80"/>
      <c r="C24" s="55" t="s">
        <v>5</v>
      </c>
      <c r="D24" s="56">
        <v>7927.9964072076946</v>
      </c>
      <c r="E24" s="57">
        <v>3441.1213969707178</v>
      </c>
      <c r="F24" s="57">
        <v>3021.1947079869165</v>
      </c>
      <c r="G24" s="58">
        <v>419.9266889837989</v>
      </c>
    </row>
    <row r="25" spans="2:7" x14ac:dyDescent="0.2">
      <c r="B25" s="80"/>
      <c r="C25" s="55" t="s">
        <v>6</v>
      </c>
      <c r="D25" s="56">
        <v>16976.859798985301</v>
      </c>
      <c r="E25" s="57">
        <v>15786.339683399419</v>
      </c>
      <c r="F25" s="57">
        <v>15373.417797246759</v>
      </c>
      <c r="G25" s="58">
        <v>412.9218861526561</v>
      </c>
    </row>
    <row r="26" spans="2:7" x14ac:dyDescent="0.2">
      <c r="B26" s="80"/>
      <c r="C26" s="55" t="s">
        <v>7</v>
      </c>
      <c r="D26" s="56">
        <v>18063.725507448089</v>
      </c>
      <c r="E26" s="57">
        <v>17289.950795350294</v>
      </c>
      <c r="F26" s="57">
        <v>17069.713953879178</v>
      </c>
      <c r="G26" s="58">
        <v>220.23684147111121</v>
      </c>
    </row>
    <row r="27" spans="2:7" x14ac:dyDescent="0.2">
      <c r="B27" s="80"/>
      <c r="C27" s="55" t="s">
        <v>12</v>
      </c>
      <c r="D27" s="56">
        <v>14877.500846773553</v>
      </c>
      <c r="E27" s="57">
        <v>13725.839127597921</v>
      </c>
      <c r="F27" s="57">
        <v>13508.629577137879</v>
      </c>
      <c r="G27" s="58">
        <v>217.20955046003698</v>
      </c>
    </row>
    <row r="28" spans="2:7" x14ac:dyDescent="0.2">
      <c r="B28" s="80"/>
      <c r="C28" s="55" t="s">
        <v>13</v>
      </c>
      <c r="D28" s="56">
        <v>9891.0212559328065</v>
      </c>
      <c r="E28" s="57">
        <v>8011.1418462109059</v>
      </c>
      <c r="F28" s="57">
        <v>7846.8021091027158</v>
      </c>
      <c r="G28" s="58">
        <v>164.33973710819041</v>
      </c>
    </row>
    <row r="29" spans="2:7" x14ac:dyDescent="0.2">
      <c r="B29" s="80"/>
      <c r="C29" s="55" t="s">
        <v>14</v>
      </c>
      <c r="D29" s="56">
        <v>7569.9933394282461</v>
      </c>
      <c r="E29" s="57">
        <v>2573.3892217034354</v>
      </c>
      <c r="F29" s="57">
        <v>2573.3892217034354</v>
      </c>
      <c r="G29" s="58">
        <v>0</v>
      </c>
    </row>
    <row r="30" spans="2:7" ht="13.5" thickBot="1" x14ac:dyDescent="0.25">
      <c r="B30" s="81"/>
      <c r="C30" s="59" t="s">
        <v>19</v>
      </c>
      <c r="D30" s="60">
        <v>0</v>
      </c>
      <c r="E30" s="61">
        <v>0</v>
      </c>
      <c r="F30" s="61">
        <v>0</v>
      </c>
      <c r="G30" s="62">
        <v>0</v>
      </c>
    </row>
    <row r="31" spans="2:7" ht="14.25" thickTop="1" thickBot="1" x14ac:dyDescent="0.25">
      <c r="B31" s="68"/>
      <c r="C31" s="65"/>
      <c r="D31" s="66"/>
      <c r="E31" s="66"/>
    </row>
    <row r="32" spans="2:7" ht="13.5" thickTop="1" x14ac:dyDescent="0.2">
      <c r="B32" s="71">
        <v>2025</v>
      </c>
      <c r="C32" s="72"/>
      <c r="D32" s="77" t="s">
        <v>22</v>
      </c>
      <c r="E32" s="78"/>
      <c r="F32" s="44"/>
      <c r="G32" s="45"/>
    </row>
    <row r="33" spans="2:7" x14ac:dyDescent="0.2">
      <c r="B33" s="73"/>
      <c r="C33" s="74"/>
      <c r="D33" s="69" t="s">
        <v>26</v>
      </c>
      <c r="E33" s="46" t="s">
        <v>23</v>
      </c>
      <c r="F33" s="46" t="s">
        <v>23</v>
      </c>
      <c r="G33" s="47" t="s">
        <v>23</v>
      </c>
    </row>
    <row r="34" spans="2:7" ht="13.5" thickBot="1" x14ac:dyDescent="0.25">
      <c r="B34" s="75"/>
      <c r="C34" s="76"/>
      <c r="D34" s="48" t="s">
        <v>24</v>
      </c>
      <c r="E34" s="49" t="s">
        <v>24</v>
      </c>
      <c r="F34" s="49" t="s">
        <v>24</v>
      </c>
      <c r="G34" s="50" t="s">
        <v>24</v>
      </c>
    </row>
    <row r="35" spans="2:7" ht="13.5" thickTop="1" x14ac:dyDescent="0.2">
      <c r="B35" s="79" t="s">
        <v>25</v>
      </c>
      <c r="C35" s="51" t="s">
        <v>26</v>
      </c>
      <c r="D35" s="52">
        <v>77889.550350336838</v>
      </c>
      <c r="E35" s="53">
        <v>64988.630457994026</v>
      </c>
      <c r="F35" s="53">
        <v>63288.696278209063</v>
      </c>
      <c r="G35" s="54">
        <v>1699.9341797850295</v>
      </c>
    </row>
    <row r="36" spans="2:7" x14ac:dyDescent="0.2">
      <c r="B36" s="80"/>
      <c r="C36" s="55" t="s">
        <v>27</v>
      </c>
      <c r="D36" s="56">
        <v>0</v>
      </c>
      <c r="E36" s="57">
        <v>0</v>
      </c>
      <c r="F36" s="57">
        <v>0</v>
      </c>
      <c r="G36" s="58">
        <v>0</v>
      </c>
    </row>
    <row r="37" spans="2:7" x14ac:dyDescent="0.2">
      <c r="B37" s="80"/>
      <c r="C37" s="55" t="s">
        <v>5</v>
      </c>
      <c r="D37" s="56">
        <v>7938.1963102288992</v>
      </c>
      <c r="E37" s="57">
        <v>3579.381742044663</v>
      </c>
      <c r="F37" s="57">
        <v>3089.5310104212344</v>
      </c>
      <c r="G37" s="58">
        <v>489.85073162342781</v>
      </c>
    </row>
    <row r="38" spans="2:7" x14ac:dyDescent="0.2">
      <c r="B38" s="80"/>
      <c r="C38" s="55" t="s">
        <v>6</v>
      </c>
      <c r="D38" s="56">
        <v>16352.478407809847</v>
      </c>
      <c r="E38" s="57">
        <v>15354.004502440668</v>
      </c>
      <c r="F38" s="57">
        <v>14918.996399183925</v>
      </c>
      <c r="G38" s="58">
        <v>435.00810325674968</v>
      </c>
    </row>
    <row r="39" spans="2:7" x14ac:dyDescent="0.2">
      <c r="B39" s="80"/>
      <c r="C39" s="55" t="s">
        <v>7</v>
      </c>
      <c r="D39" s="56">
        <v>19221.92992948553</v>
      </c>
      <c r="E39" s="57">
        <v>18310.659265470527</v>
      </c>
      <c r="F39" s="57">
        <v>18021.430330906052</v>
      </c>
      <c r="G39" s="58">
        <v>289.22893456446701</v>
      </c>
    </row>
    <row r="40" spans="2:7" x14ac:dyDescent="0.2">
      <c r="B40" s="80"/>
      <c r="C40" s="55" t="s">
        <v>12</v>
      </c>
      <c r="D40" s="56">
        <v>16150.224963078304</v>
      </c>
      <c r="E40" s="57">
        <v>15369.511984929984</v>
      </c>
      <c r="F40" s="57">
        <v>15120.35549695024</v>
      </c>
      <c r="G40" s="58">
        <v>249.15648797974316</v>
      </c>
    </row>
    <row r="41" spans="2:7" x14ac:dyDescent="0.2">
      <c r="B41" s="80"/>
      <c r="C41" s="55" t="s">
        <v>13</v>
      </c>
      <c r="D41" s="56">
        <v>10626.93398736336</v>
      </c>
      <c r="E41" s="57">
        <v>9175.8895902407166</v>
      </c>
      <c r="F41" s="57">
        <v>8946.7675473304935</v>
      </c>
      <c r="G41" s="58">
        <v>229.12204291022891</v>
      </c>
    </row>
    <row r="42" spans="2:7" x14ac:dyDescent="0.2">
      <c r="B42" s="80"/>
      <c r="C42" s="55" t="s">
        <v>14</v>
      </c>
      <c r="D42" s="56">
        <v>7599.7867523711011</v>
      </c>
      <c r="E42" s="57">
        <v>3199.1833728682532</v>
      </c>
      <c r="F42" s="57">
        <v>3191.6154934178398</v>
      </c>
      <c r="G42" s="58">
        <v>7.5678794504133302</v>
      </c>
    </row>
    <row r="43" spans="2:7" ht="13.5" thickBot="1" x14ac:dyDescent="0.25">
      <c r="B43" s="81"/>
      <c r="C43" s="59" t="s">
        <v>19</v>
      </c>
      <c r="D43" s="60">
        <v>0</v>
      </c>
      <c r="E43" s="61">
        <v>0</v>
      </c>
      <c r="F43" s="61">
        <v>0</v>
      </c>
      <c r="G43" s="62">
        <v>0</v>
      </c>
    </row>
    <row r="44" spans="2:7" ht="13.5" thickTop="1" x14ac:dyDescent="0.2"/>
  </sheetData>
  <mergeCells count="9">
    <mergeCell ref="B6:C8"/>
    <mergeCell ref="D6:E6"/>
    <mergeCell ref="B9:B17"/>
    <mergeCell ref="B32:C34"/>
    <mergeCell ref="D32:E32"/>
    <mergeCell ref="B35:B43"/>
    <mergeCell ref="B19:C21"/>
    <mergeCell ref="D19:E19"/>
    <mergeCell ref="B22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.01c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Powell, Terika</cp:lastModifiedBy>
  <dcterms:created xsi:type="dcterms:W3CDTF">2017-10-18T20:52:00Z</dcterms:created>
  <dcterms:modified xsi:type="dcterms:W3CDTF">2026-06-02T15:17:00Z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2026-06-01T22:05:53Z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ce188bb5-a640-4fb8-8844-e6d18c802c0f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